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3. zasedání\"/>
    </mc:Choice>
  </mc:AlternateContent>
  <bookViews>
    <workbookView xWindow="0" yWindow="0" windowWidth="23040" windowHeight="9072"/>
  </bookViews>
  <sheets>
    <sheet name="vyvoj" sheetId="1" r:id="rId1"/>
    <sheet name="IH" sheetId="2" r:id="rId2"/>
    <sheet name="JK" sheetId="3" r:id="rId3"/>
    <sheet name="LD" sheetId="4" r:id="rId4"/>
    <sheet name="PB" sheetId="5" r:id="rId5"/>
    <sheet name="PM" sheetId="6" r:id="rId6"/>
    <sheet name="RN" sheetId="7" r:id="rId7"/>
    <sheet name="SG" sheetId="8" r:id="rId8"/>
    <sheet name="ZK" sheetId="9" r:id="rId9"/>
  </sheets>
  <definedNames>
    <definedName name="_xlnm.Print_Area" localSheetId="0">vyvoj!$A$1:$R$26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9" i="1" l="1"/>
  <c r="AA20" i="1"/>
  <c r="AA21" i="1"/>
  <c r="AA22" i="1"/>
  <c r="AA23" i="1"/>
  <c r="AA24" i="1"/>
  <c r="AA25" i="1"/>
  <c r="AA26" i="1"/>
  <c r="AA18" i="1"/>
  <c r="P30" i="9" l="1"/>
  <c r="H30" i="9"/>
  <c r="P29" i="9"/>
  <c r="H29" i="9"/>
  <c r="P28" i="9"/>
  <c r="H28" i="9"/>
  <c r="P27" i="9"/>
  <c r="H27" i="9"/>
  <c r="P26" i="9"/>
  <c r="H26" i="9"/>
  <c r="P25" i="9"/>
  <c r="H25" i="9"/>
  <c r="P24" i="9"/>
  <c r="H24" i="9"/>
  <c r="P23" i="9"/>
  <c r="H23" i="9"/>
  <c r="P22" i="9"/>
  <c r="H22" i="9"/>
  <c r="P21" i="9"/>
  <c r="H21" i="9"/>
  <c r="P20" i="9"/>
  <c r="H20" i="9"/>
  <c r="P19" i="9"/>
  <c r="H19" i="9"/>
  <c r="P18" i="9"/>
  <c r="H18" i="9"/>
  <c r="P30" i="8"/>
  <c r="H30" i="8"/>
  <c r="P29" i="8"/>
  <c r="H29" i="8"/>
  <c r="P28" i="8"/>
  <c r="H28" i="8"/>
  <c r="P27" i="8"/>
  <c r="H27" i="8"/>
  <c r="P26" i="8"/>
  <c r="H26" i="8"/>
  <c r="P25" i="8"/>
  <c r="H25" i="8"/>
  <c r="P24" i="8"/>
  <c r="H24" i="8"/>
  <c r="P23" i="8"/>
  <c r="H23" i="8"/>
  <c r="P22" i="8"/>
  <c r="H22" i="8"/>
  <c r="P21" i="8"/>
  <c r="H21" i="8"/>
  <c r="P20" i="8"/>
  <c r="H20" i="8"/>
  <c r="P19" i="8"/>
  <c r="H19" i="8"/>
  <c r="P18" i="8"/>
  <c r="H18" i="8"/>
  <c r="P30" i="7"/>
  <c r="H30" i="7"/>
  <c r="P29" i="7"/>
  <c r="H29" i="7"/>
  <c r="P28" i="7"/>
  <c r="H28" i="7"/>
  <c r="P27" i="7"/>
  <c r="H27" i="7"/>
  <c r="P26" i="7"/>
  <c r="H26" i="7"/>
  <c r="P25" i="7"/>
  <c r="H25" i="7"/>
  <c r="P24" i="7"/>
  <c r="H24" i="7"/>
  <c r="P23" i="7"/>
  <c r="H23" i="7"/>
  <c r="P22" i="7"/>
  <c r="H22" i="7"/>
  <c r="P21" i="7"/>
  <c r="H21" i="7"/>
  <c r="P20" i="7"/>
  <c r="H20" i="7"/>
  <c r="P19" i="7"/>
  <c r="H19" i="7"/>
  <c r="P18" i="7"/>
  <c r="H18" i="7"/>
  <c r="P30" i="6"/>
  <c r="H30" i="6"/>
  <c r="P29" i="6"/>
  <c r="H29" i="6"/>
  <c r="P28" i="6"/>
  <c r="H28" i="6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P18" i="6"/>
  <c r="H18" i="6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30" i="4"/>
  <c r="H30" i="4"/>
  <c r="P29" i="4"/>
  <c r="H29" i="4"/>
  <c r="P28" i="4"/>
  <c r="H28" i="4"/>
  <c r="P27" i="4"/>
  <c r="H27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30" i="3"/>
  <c r="H30" i="3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30" i="2"/>
  <c r="H30" i="2"/>
  <c r="P29" i="2"/>
  <c r="H29" i="2"/>
  <c r="P28" i="2"/>
  <c r="H28" i="2"/>
  <c r="P27" i="2"/>
  <c r="H27" i="2"/>
  <c r="P26" i="2"/>
  <c r="H26" i="2"/>
  <c r="P25" i="2"/>
  <c r="H25" i="2"/>
  <c r="P24" i="2"/>
  <c r="H24" i="2"/>
  <c r="P23" i="2"/>
  <c r="H23" i="2"/>
  <c r="P22" i="2"/>
  <c r="H22" i="2"/>
  <c r="P21" i="2"/>
  <c r="H21" i="2"/>
  <c r="P20" i="2"/>
  <c r="H20" i="2"/>
  <c r="P19" i="2"/>
  <c r="H19" i="2"/>
  <c r="P18" i="2"/>
  <c r="H18" i="2"/>
  <c r="Q31" i="1" l="1"/>
  <c r="P30" i="1"/>
  <c r="H30" i="1"/>
  <c r="P26" i="1" l="1"/>
  <c r="H26" i="1"/>
  <c r="P21" i="1"/>
  <c r="H21" i="1"/>
  <c r="P22" i="1"/>
  <c r="H22" i="1"/>
  <c r="P24" i="1"/>
  <c r="H24" i="1"/>
  <c r="P19" i="1"/>
  <c r="H19" i="1"/>
  <c r="P28" i="1"/>
  <c r="H28" i="1"/>
  <c r="P20" i="1"/>
  <c r="H20" i="1"/>
  <c r="P29" i="1"/>
  <c r="H29" i="1"/>
  <c r="P18" i="1"/>
  <c r="H18" i="1"/>
  <c r="P25" i="1"/>
  <c r="H25" i="1"/>
  <c r="P27" i="1"/>
  <c r="H27" i="1"/>
  <c r="P23" i="1"/>
  <c r="H23" i="1"/>
  <c r="Q32" i="1"/>
</calcChain>
</file>

<file path=xl/sharedStrings.xml><?xml version="1.0" encoding="utf-8"?>
<sst xmlns="http://schemas.openxmlformats.org/spreadsheetml/2006/main" count="786" uniqueCount="92">
  <si>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</si>
  <si>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</si>
  <si>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</si>
  <si>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</si>
  <si>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</si>
  <si>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</si>
  <si>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</si>
  <si>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</si>
  <si>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</si>
  <si>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</si>
  <si>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</si>
  <si>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</si>
  <si>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</si>
  <si>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</si>
  <si>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</si>
  <si>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</si>
  <si>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</si>
  <si>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</si>
  <si>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</si>
  <si>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</si>
  <si>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</si>
  <si>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</si>
  <si>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</si>
  <si>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</si>
  <si>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max. podíl dotace na celkových nákladech projektu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</si>
  <si>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</si>
  <si>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1. vývoj českého kinematografického díla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</si>
  <si>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</si>
  <si>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Realizační strategie</t>
  </si>
  <si>
    <t>žadatel - komplexní dílo ano/ne</t>
  </si>
  <si>
    <t>Rada - komplexní dílo ano/ne</t>
  </si>
  <si>
    <t>Umělecká  kvalita projektu</t>
  </si>
  <si>
    <t xml:space="preserve">Cíle podpory kinematografie a kritéria Rady při hodnocení žádosti o podporu kinematografie ve smyslu § 13 odst. 1 písm. b) zákona o audiovizi </t>
  </si>
  <si>
    <t>3. zvýšit potenciál projektů pro získání mezinárodní koprodukce (Eurimages, Media, zahraniční partneři, zahraniční televizní vysilatelé)</t>
  </si>
  <si>
    <t>aproximativního rozpočtu, aproximativního finančního plánu a jeho předpokládaného zajištění.</t>
  </si>
  <si>
    <t>název projektu</t>
  </si>
  <si>
    <t>ano</t>
  </si>
  <si>
    <t>ne</t>
  </si>
  <si>
    <t>NEGATIV</t>
  </si>
  <si>
    <t>nutprodukce</t>
  </si>
  <si>
    <t>Kompletní vývoj celovečerního hraného filmu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</si>
  <si>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2017-1-3-11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</si>
  <si>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9 000 000 Kč</t>
    </r>
  </si>
  <si>
    <t>1. podporovat žánrovou, tematickou a stylovou pestrost námětů tak, aby se účinněji rozvíjel stabilní základ pro různorodou výrobu českých kinematografických děl</t>
  </si>
  <si>
    <t xml:space="preserve">financování a k přípravě natáčení </t>
  </si>
  <si>
    <t>4. podporovat česká kinematografická díla, jejichž téma směřuje k mezinárodní srozumitelnosti při zachování národního charakteru díla</t>
  </si>
  <si>
    <t>5. přiblížit vývoj českých kinematografických děl evropským standardům (kvalitativně, profesně i finančně)</t>
  </si>
  <si>
    <t>Podpora je určena pro vývoj celovečerního hraného českého kinematografického díla (ve smyslu § 2 odst. 1 písm. f) zákona o audiovizi), jehož součástí je vypracování konečné verze scénáře, vytvoření plánu výroby,</t>
  </si>
  <si>
    <t xml:space="preserve">2. podporovat vývoj českého kinematografického díla ve smyslu prohloubené práce autora a dramaturga na scénáři a následných aktivit producenta, které směřují k zajištění </t>
  </si>
  <si>
    <t>Město bez boha</t>
  </si>
  <si>
    <t>Jízdní hlídka</t>
  </si>
  <si>
    <t>Dobrý skutek</t>
  </si>
  <si>
    <t>Grand Prix - development</t>
  </si>
  <si>
    <t>Miky</t>
  </si>
  <si>
    <t>Já, Malkáč</t>
  </si>
  <si>
    <t>Dobronín</t>
  </si>
  <si>
    <t>Rulaman</t>
  </si>
  <si>
    <t>MOR</t>
  </si>
  <si>
    <t>Nikdo mě nemá rád</t>
  </si>
  <si>
    <t>Uzly a pomeranče</t>
  </si>
  <si>
    <t>Vývoj filmu Podzim</t>
  </si>
  <si>
    <t>Pět prstů</t>
  </si>
  <si>
    <t>1796/2017</t>
  </si>
  <si>
    <t>1794/2017</t>
  </si>
  <si>
    <t>1797/2017</t>
  </si>
  <si>
    <t>1800/2017</t>
  </si>
  <si>
    <t>1801/2017</t>
  </si>
  <si>
    <t>1802/2017</t>
  </si>
  <si>
    <t>1803/2017</t>
  </si>
  <si>
    <t>1805/2017</t>
  </si>
  <si>
    <t>1808/2017</t>
  </si>
  <si>
    <t>1809/2017</t>
  </si>
  <si>
    <t>1810/2017</t>
  </si>
  <si>
    <t>1811/2017</t>
  </si>
  <si>
    <t>1812/2017</t>
  </si>
  <si>
    <t>8Heads Productions</t>
  </si>
  <si>
    <t>INFINITY PRAGUE Ltd</t>
  </si>
  <si>
    <t xml:space="preserve">CINEART TV Prague </t>
  </si>
  <si>
    <t>OFFSIDE MEN</t>
  </si>
  <si>
    <t>K Film plus</t>
  </si>
  <si>
    <t>Bio Art Production</t>
  </si>
  <si>
    <t>Orbis Pictures film</t>
  </si>
  <si>
    <t>SIRENA FILM</t>
  </si>
  <si>
    <t>Black Balance</t>
  </si>
  <si>
    <t>Daniel Severa Production</t>
  </si>
  <si>
    <t>ALLSAT</t>
  </si>
  <si>
    <t>31.6.2018</t>
  </si>
  <si>
    <t>x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</si>
  <si>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30. června 2020</t>
    </r>
  </si>
  <si>
    <t>Projekty této výzvy budou na základě usnesení Rady č. 238/2017 hrazeny ze státní dotace 2017.</t>
  </si>
  <si>
    <t>dotace</t>
  </si>
  <si>
    <t>28.2.2018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</si>
</sst>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/>
      <top style="thin">
        <color rgb="FFB4B4B4"/>
      </top>
      <bottom style="thin">
        <color rgb="FFB4B4B4"/>
      </bottom>
      <diagonal/>
    </border>
    <border>
      <left/>
      <right/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9.9917600024414813E-2"/>
      </right>
      <top style="thin">
        <color rgb="FFB4B4B4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rgb="FFB4B4B4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/>
      <diagonal/>
    </border>
    <border>
      <left style="thin">
        <color theme="2" tint="-9.9917600024414813E-2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 wrapText="1"/>
      <protection locked="0"/>
    </xf>
    <xf numFmtId="4" fontId="2" fillId="2" borderId="1" xfId="0" applyNumberFormat="1" applyFont="1" applyFill="1" applyBorder="1" applyAlignment="1" applyProtection="1">
      <alignment horizontal="left" vertical="top"/>
    </xf>
    <xf numFmtId="4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wrapText="1"/>
    </xf>
    <xf numFmtId="9" fontId="2" fillId="2" borderId="5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9" fontId="2" fillId="2" borderId="6" xfId="0" applyNumberFormat="1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4" fillId="0" borderId="0" xfId="0" applyFont="1" applyBorder="1" applyAlignment="1">
      <alignment wrapText="1"/>
    </xf>
    <xf numFmtId="4" fontId="2" fillId="2" borderId="0" xfId="0" applyNumberFormat="1" applyFont="1" applyFill="1" applyBorder="1" applyAlignment="1" applyProtection="1">
      <alignment horizontal="left" vertical="top"/>
    </xf>
    <xf numFmtId="4" fontId="2" fillId="2" borderId="0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9" fontId="2" fillId="2" borderId="0" xfId="0" applyNumberFormat="1" applyFont="1" applyFill="1" applyBorder="1" applyAlignment="1">
      <alignment horizontal="left" vertical="top"/>
    </xf>
    <xf numFmtId="3" fontId="2" fillId="2" borderId="9" xfId="0" applyNumberFormat="1" applyFont="1" applyFill="1" applyBorder="1" applyAlignment="1">
      <alignment horizontal="left" vertical="top"/>
    </xf>
    <xf numFmtId="3" fontId="2" fillId="2" borderId="10" xfId="0" applyNumberFormat="1" applyFont="1" applyFill="1" applyBorder="1" applyAlignment="1">
      <alignment horizontal="left" vertical="top"/>
    </xf>
    <xf numFmtId="3" fontId="2" fillId="2" borderId="11" xfId="0" applyNumberFormat="1" applyFont="1" applyFill="1" applyBorder="1" applyAlignment="1">
      <alignment horizontal="left" vertical="top"/>
    </xf>
    <xf numFmtId="4" fontId="2" fillId="2" borderId="10" xfId="0" applyNumberFormat="1" applyFont="1" applyFill="1" applyBorder="1" applyAlignment="1" applyProtection="1">
      <alignment horizontal="left" vertical="top"/>
    </xf>
    <xf numFmtId="4" fontId="2" fillId="2" borderId="10" xfId="0" applyNumberFormat="1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3" fontId="2" fillId="2" borderId="8" xfId="0" applyNumberFormat="1" applyFont="1" applyFill="1" applyBorder="1" applyAlignment="1">
      <alignment horizontal="left" vertical="top"/>
    </xf>
    <xf numFmtId="4" fontId="2" fillId="2" borderId="8" xfId="0" applyNumberFormat="1" applyFont="1" applyFill="1" applyBorder="1" applyAlignment="1" applyProtection="1">
      <alignment horizontal="left" vertical="top"/>
    </xf>
    <xf numFmtId="4" fontId="2" fillId="2" borderId="8" xfId="0" applyNumberFormat="1" applyFont="1" applyFill="1" applyBorder="1" applyAlignment="1">
      <alignment horizontal="left" vertical="top"/>
    </xf>
    <xf numFmtId="3" fontId="2" fillId="2" borderId="8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/>
    <xf numFmtId="0" fontId="5" fillId="0" borderId="8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3" fontId="2" fillId="2" borderId="14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left" vertical="top"/>
    </xf>
    <xf numFmtId="0" fontId="5" fillId="0" borderId="8" xfId="0" applyFont="1" applyFill="1" applyBorder="1" applyAlignment="1"/>
    <xf numFmtId="0" fontId="2" fillId="2" borderId="16" xfId="0" applyFont="1" applyFill="1" applyBorder="1" applyAlignment="1">
      <alignment horizontal="left" vertical="top"/>
    </xf>
    <xf numFmtId="14" fontId="2" fillId="2" borderId="7" xfId="0" applyNumberFormat="1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/>
    </xf>
    <xf numFmtId="9" fontId="2" fillId="2" borderId="17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center" wrapText="1"/>
    </xf>
    <xf numFmtId="0" fontId="2" fillId="2" borderId="15" xfId="0" applyFont="1" applyFill="1" applyBorder="1" applyAlignment="1">
      <alignment horizontal="left" vertical="top"/>
    </xf>
    <xf numFmtId="3" fontId="2" fillId="2" borderId="16" xfId="0" applyNumberFormat="1" applyFont="1" applyFill="1" applyBorder="1" applyAlignment="1">
      <alignment horizontal="left" vertical="top"/>
    </xf>
    <xf numFmtId="3" fontId="6" fillId="0" borderId="8" xfId="0" applyNumberFormat="1" applyFont="1" applyBorder="1" applyAlignment="1">
      <alignment horizontal="right" wrapText="1"/>
    </xf>
    <xf numFmtId="3" fontId="6" fillId="0" borderId="8" xfId="0" applyNumberFormat="1" applyFont="1" applyBorder="1" applyAlignment="1">
      <alignment wrapText="1"/>
    </xf>
    <xf numFmtId="3" fontId="2" fillId="2" borderId="0" xfId="0" applyNumberFormat="1" applyFont="1" applyFill="1" applyBorder="1" applyAlignment="1">
      <alignment horizontal="right" vertical="top"/>
    </xf>
    <xf numFmtId="164" fontId="5" fillId="0" borderId="8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vertical="top"/>
    </xf>
    <xf numFmtId="14" fontId="2" fillId="2" borderId="13" xfId="0" applyNumberFormat="1" applyFont="1" applyFill="1" applyBorder="1" applyAlignment="1">
      <alignment horizontal="left" vertical="top"/>
    </xf>
    <xf numFmtId="9" fontId="2" fillId="2" borderId="7" xfId="0" applyNumberFormat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right" vertical="top"/>
    </xf>
    <xf numFmtId="49" fontId="2" fillId="2" borderId="2" xfId="0" applyNumberFormat="1" applyFont="1" applyFill="1" applyBorder="1" applyAlignment="1">
      <alignment horizontal="right" vertical="top"/>
    </xf>
    <xf numFmtId="9" fontId="2" fillId="2" borderId="5" xfId="0" applyNumberFormat="1" applyFont="1" applyFill="1" applyBorder="1" applyAlignment="1">
      <alignment horizontal="center" vertical="top"/>
    </xf>
    <xf numFmtId="9" fontId="2" fillId="2" borderId="1" xfId="0" applyNumberFormat="1" applyFont="1" applyFill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tabSelected="1" zoomScale="70" zoomScaleNormal="70" workbookViewId="0">
      <selection activeCell="D46" sqref="D46"/>
    </sheetView>
  </sheetViews>
  <sheetFormatPr defaultColWidth="9.109375" defaultRowHeight="12" x14ac:dyDescent="0.3"/>
  <cols>
    <col min="1" max="1" width="9.33203125" style="1" customWidth="1"/>
    <col min="2" max="2" width="20.109375" style="1" customWidth="1"/>
    <col min="3" max="3" width="28.2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5.5546875" style="1" bestFit="1" customWidth="1"/>
    <col min="26" max="26" width="13.33203125" style="1" customWidth="1"/>
    <col min="27" max="27" width="9.88671875" style="1" customWidth="1"/>
    <col min="28" max="28" width="9.109375" style="1" customWidth="1"/>
    <col min="29" max="16384" width="9.109375" style="1"/>
  </cols>
  <sheetData>
    <row r="1" spans="1:27" ht="35.25" customHeight="1" x14ac:dyDescent="0.3">
      <c r="A1" s="2" t="s">
        <v>40</v>
      </c>
    </row>
    <row r="2" spans="1:27" ht="12.6" x14ac:dyDescent="0.3">
      <c r="A2" s="1" t="s">
        <v>41</v>
      </c>
      <c r="I2" s="8" t="s">
        <v>32</v>
      </c>
    </row>
    <row r="3" spans="1:27" ht="12.6" x14ac:dyDescent="0.3">
      <c r="A3" s="1" t="s">
        <v>26</v>
      </c>
      <c r="I3" s="9" t="s">
        <v>43</v>
      </c>
    </row>
    <row r="4" spans="1:27" ht="12.6" x14ac:dyDescent="0.3">
      <c r="A4" s="1" t="s">
        <v>42</v>
      </c>
      <c r="I4" s="9" t="s">
        <v>48</v>
      </c>
    </row>
    <row r="5" spans="1:27" ht="12.6" x14ac:dyDescent="0.3">
      <c r="A5" s="1" t="s">
        <v>88</v>
      </c>
      <c r="I5" s="9" t="s">
        <v>44</v>
      </c>
    </row>
    <row r="6" spans="1:27" ht="12.6" x14ac:dyDescent="0.3">
      <c r="A6" s="1" t="s">
        <v>27</v>
      </c>
      <c r="I6" s="9" t="s">
        <v>33</v>
      </c>
    </row>
    <row r="7" spans="1:27" x14ac:dyDescent="0.3">
      <c r="I7" s="9" t="s">
        <v>45</v>
      </c>
    </row>
    <row r="8" spans="1:27" x14ac:dyDescent="0.3">
      <c r="I8" s="1" t="s">
        <v>46</v>
      </c>
    </row>
    <row r="11" spans="1:27" x14ac:dyDescent="0.3">
      <c r="H11" s="1" t="s">
        <v>47</v>
      </c>
    </row>
    <row r="12" spans="1:27" x14ac:dyDescent="0.3">
      <c r="H12" s="1" t="s">
        <v>34</v>
      </c>
    </row>
    <row r="14" spans="1:27" x14ac:dyDescent="0.3">
      <c r="H14" s="1" t="s">
        <v>89</v>
      </c>
    </row>
    <row r="15" spans="1:27" ht="11.4" customHeight="1" x14ac:dyDescent="0.3"/>
    <row r="16" spans="1:27" ht="106.8" customHeight="1" x14ac:dyDescent="0.3">
      <c r="A16" s="3" t="s">
        <v>0</v>
      </c>
      <c r="B16" s="3" t="s">
        <v>1</v>
      </c>
      <c r="C16" s="3" t="s">
        <v>35</v>
      </c>
      <c r="D16" s="3" t="s">
        <v>22</v>
      </c>
      <c r="E16" s="3" t="s">
        <v>2</v>
      </c>
      <c r="F16" s="3" t="s">
        <v>3</v>
      </c>
      <c r="G16" s="3" t="s">
        <v>4</v>
      </c>
      <c r="H16" s="3" t="s">
        <v>5</v>
      </c>
      <c r="I16" s="15" t="s">
        <v>31</v>
      </c>
      <c r="J16" s="15" t="s">
        <v>23</v>
      </c>
      <c r="K16" s="15" t="s">
        <v>25</v>
      </c>
      <c r="L16" s="15" t="s">
        <v>6</v>
      </c>
      <c r="M16" s="15" t="s">
        <v>7</v>
      </c>
      <c r="N16" s="15" t="s">
        <v>28</v>
      </c>
      <c r="O16" s="15" t="s">
        <v>8</v>
      </c>
      <c r="P16" s="3" t="s">
        <v>9</v>
      </c>
      <c r="Q16" s="3" t="s">
        <v>10</v>
      </c>
      <c r="R16" s="3" t="s">
        <v>11</v>
      </c>
      <c r="S16" s="3" t="s">
        <v>12</v>
      </c>
      <c r="T16" s="3" t="s">
        <v>13</v>
      </c>
      <c r="U16" s="3" t="s">
        <v>14</v>
      </c>
      <c r="V16" s="3" t="s">
        <v>15</v>
      </c>
      <c r="W16" s="3" t="s">
        <v>29</v>
      </c>
      <c r="X16" s="3" t="s">
        <v>30</v>
      </c>
      <c r="Y16" s="3" t="s">
        <v>16</v>
      </c>
      <c r="Z16" s="3" t="s">
        <v>17</v>
      </c>
      <c r="AA16" s="3" t="s">
        <v>24</v>
      </c>
    </row>
    <row r="17" spans="1:27" ht="13.8" x14ac:dyDescent="0.3">
      <c r="A17" s="20"/>
      <c r="B17" s="37"/>
      <c r="C17" s="37"/>
      <c r="D17" s="37"/>
      <c r="E17" s="37"/>
      <c r="F17" s="5"/>
      <c r="G17" s="5"/>
      <c r="H17" s="5"/>
      <c r="I17" s="16" t="s">
        <v>18</v>
      </c>
      <c r="J17" s="4" t="s">
        <v>19</v>
      </c>
      <c r="K17" s="4" t="s">
        <v>19</v>
      </c>
      <c r="L17" s="4" t="s">
        <v>20</v>
      </c>
      <c r="M17" s="4" t="s">
        <v>21</v>
      </c>
      <c r="N17" s="4" t="s">
        <v>19</v>
      </c>
      <c r="O17" s="4" t="s">
        <v>21</v>
      </c>
      <c r="P17" s="5"/>
      <c r="Q17" s="4"/>
      <c r="R17" s="4"/>
      <c r="S17" s="4"/>
      <c r="T17" s="4"/>
      <c r="U17" s="6"/>
      <c r="V17" s="6"/>
      <c r="W17" s="6"/>
      <c r="X17" s="6"/>
      <c r="Y17" s="50"/>
      <c r="Z17" s="65"/>
      <c r="AA17" s="7"/>
    </row>
    <row r="18" spans="1:27" ht="14.4" customHeight="1" x14ac:dyDescent="0.25">
      <c r="A18" s="45" t="s">
        <v>65</v>
      </c>
      <c r="B18" s="44" t="s">
        <v>78</v>
      </c>
      <c r="C18" s="44" t="s">
        <v>52</v>
      </c>
      <c r="D18" s="58">
        <v>2224937</v>
      </c>
      <c r="E18" s="57">
        <v>800000</v>
      </c>
      <c r="F18" s="46">
        <v>60</v>
      </c>
      <c r="G18" s="17">
        <v>34</v>
      </c>
      <c r="H18" s="17">
        <f>SUM(F18:G18)</f>
        <v>94</v>
      </c>
      <c r="I18" s="12">
        <v>25.75</v>
      </c>
      <c r="J18" s="12">
        <v>13.375</v>
      </c>
      <c r="K18" s="12">
        <v>12.75</v>
      </c>
      <c r="L18" s="12">
        <v>5</v>
      </c>
      <c r="M18" s="12">
        <v>9.625</v>
      </c>
      <c r="N18" s="12">
        <v>13.625</v>
      </c>
      <c r="O18" s="12">
        <v>9.75</v>
      </c>
      <c r="P18" s="13">
        <f>SUM(I18:O18)</f>
        <v>89.875</v>
      </c>
      <c r="Q18" s="57">
        <v>800000</v>
      </c>
      <c r="R18" s="18" t="s">
        <v>90</v>
      </c>
      <c r="S18" s="53" t="s">
        <v>37</v>
      </c>
      <c r="T18" s="68" t="s">
        <v>36</v>
      </c>
      <c r="U18" s="54">
        <v>0.36</v>
      </c>
      <c r="V18" s="68">
        <v>0.6</v>
      </c>
      <c r="W18" s="53" t="s">
        <v>37</v>
      </c>
      <c r="X18" s="53" t="s">
        <v>37</v>
      </c>
      <c r="Y18" s="60">
        <v>43555</v>
      </c>
      <c r="Z18" s="60">
        <v>43555</v>
      </c>
      <c r="AA18" s="69">
        <f>Q18/(D18*0.7)</f>
        <v>0.51365820374111404</v>
      </c>
    </row>
    <row r="19" spans="1:27" ht="14.4" customHeight="1" x14ac:dyDescent="0.25">
      <c r="A19" s="45" t="s">
        <v>69</v>
      </c>
      <c r="B19" s="61" t="s">
        <v>38</v>
      </c>
      <c r="C19" s="44" t="s">
        <v>56</v>
      </c>
      <c r="D19" s="58">
        <v>1730000</v>
      </c>
      <c r="E19" s="57">
        <v>800000</v>
      </c>
      <c r="F19" s="47">
        <v>43</v>
      </c>
      <c r="G19" s="5">
        <v>32</v>
      </c>
      <c r="H19" s="17">
        <f>SUM(F19:G19)</f>
        <v>75</v>
      </c>
      <c r="I19" s="12">
        <v>18.125</v>
      </c>
      <c r="J19" s="12">
        <v>11.625</v>
      </c>
      <c r="K19" s="12">
        <v>10.5</v>
      </c>
      <c r="L19" s="12">
        <v>4.125</v>
      </c>
      <c r="M19" s="12">
        <v>8.125</v>
      </c>
      <c r="N19" s="12">
        <v>11.375</v>
      </c>
      <c r="O19" s="12">
        <v>10</v>
      </c>
      <c r="P19" s="13">
        <f>SUM(I19:O19)</f>
        <v>73.875</v>
      </c>
      <c r="Q19" s="57">
        <v>800000</v>
      </c>
      <c r="R19" s="18" t="s">
        <v>90</v>
      </c>
      <c r="S19" s="53" t="s">
        <v>37</v>
      </c>
      <c r="T19" s="68" t="s">
        <v>36</v>
      </c>
      <c r="U19" s="54">
        <v>0.46</v>
      </c>
      <c r="V19" s="68">
        <v>0.7</v>
      </c>
      <c r="W19" s="53" t="s">
        <v>37</v>
      </c>
      <c r="X19" s="53" t="s">
        <v>37</v>
      </c>
      <c r="Y19" s="60">
        <v>43281</v>
      </c>
      <c r="Z19" s="60">
        <v>43281</v>
      </c>
      <c r="AA19" s="69">
        <f t="shared" ref="AA19:AA26" si="0">Q19/(D19*0.7)</f>
        <v>0.66061106523534274</v>
      </c>
    </row>
    <row r="20" spans="1:27" ht="14.4" customHeight="1" x14ac:dyDescent="0.25">
      <c r="A20" s="45" t="s">
        <v>67</v>
      </c>
      <c r="B20" s="44" t="s">
        <v>80</v>
      </c>
      <c r="C20" s="44" t="s">
        <v>54</v>
      </c>
      <c r="D20" s="58">
        <v>2273950</v>
      </c>
      <c r="E20" s="57">
        <v>1000000</v>
      </c>
      <c r="F20" s="47" t="s">
        <v>87</v>
      </c>
      <c r="G20" s="5">
        <v>31</v>
      </c>
      <c r="H20" s="17">
        <f>SUM(F20:G20)</f>
        <v>31</v>
      </c>
      <c r="I20" s="12">
        <v>19.375</v>
      </c>
      <c r="J20" s="12">
        <v>11.625</v>
      </c>
      <c r="K20" s="12">
        <v>9.875</v>
      </c>
      <c r="L20" s="12">
        <v>3.375</v>
      </c>
      <c r="M20" s="12">
        <v>8.75</v>
      </c>
      <c r="N20" s="12">
        <v>10.75</v>
      </c>
      <c r="O20" s="12">
        <v>8.625</v>
      </c>
      <c r="P20" s="13">
        <f>SUM(I20:O20)</f>
        <v>72.375</v>
      </c>
      <c r="Q20" s="57">
        <v>800000</v>
      </c>
      <c r="R20" s="18" t="s">
        <v>90</v>
      </c>
      <c r="S20" s="53" t="s">
        <v>37</v>
      </c>
      <c r="T20" s="68" t="s">
        <v>36</v>
      </c>
      <c r="U20" s="54">
        <v>0.44</v>
      </c>
      <c r="V20" s="68">
        <v>0.6</v>
      </c>
      <c r="W20" s="53" t="s">
        <v>37</v>
      </c>
      <c r="X20" s="53" t="s">
        <v>37</v>
      </c>
      <c r="Y20" s="60">
        <v>43403</v>
      </c>
      <c r="Z20" s="66">
        <v>43404</v>
      </c>
      <c r="AA20" s="69">
        <f t="shared" si="0"/>
        <v>0.50258675118500529</v>
      </c>
    </row>
    <row r="21" spans="1:27" ht="14.4" customHeight="1" x14ac:dyDescent="0.25">
      <c r="A21" s="45" t="s">
        <v>72</v>
      </c>
      <c r="B21" s="44" t="s">
        <v>84</v>
      </c>
      <c r="C21" s="44" t="s">
        <v>59</v>
      </c>
      <c r="D21" s="58">
        <v>1651058</v>
      </c>
      <c r="E21" s="57">
        <v>825000</v>
      </c>
      <c r="F21" s="47">
        <v>44</v>
      </c>
      <c r="G21" s="5">
        <v>38</v>
      </c>
      <c r="H21" s="17">
        <f>SUM(F21:G21)</f>
        <v>82</v>
      </c>
      <c r="I21" s="12">
        <v>19.75</v>
      </c>
      <c r="J21" s="12">
        <v>10.75</v>
      </c>
      <c r="K21" s="12">
        <v>11.125</v>
      </c>
      <c r="L21" s="12">
        <v>4.875</v>
      </c>
      <c r="M21" s="12">
        <v>8.75</v>
      </c>
      <c r="N21" s="12">
        <v>10.375</v>
      </c>
      <c r="O21" s="12">
        <v>6.75</v>
      </c>
      <c r="P21" s="13">
        <f>SUM(I21:O21)</f>
        <v>72.375</v>
      </c>
      <c r="Q21" s="57">
        <v>825000</v>
      </c>
      <c r="R21" s="18" t="s">
        <v>90</v>
      </c>
      <c r="S21" s="53" t="s">
        <v>37</v>
      </c>
      <c r="T21" s="68" t="s">
        <v>36</v>
      </c>
      <c r="U21" s="54">
        <v>0.5</v>
      </c>
      <c r="V21" s="68">
        <v>0.75</v>
      </c>
      <c r="W21" s="53" t="s">
        <v>37</v>
      </c>
      <c r="X21" s="53" t="s">
        <v>37</v>
      </c>
      <c r="Y21" s="60">
        <v>43480</v>
      </c>
      <c r="Z21" s="66">
        <v>43496</v>
      </c>
      <c r="AA21" s="69">
        <f t="shared" si="0"/>
        <v>0.71382799912021788</v>
      </c>
    </row>
    <row r="22" spans="1:27" ht="14.4" customHeight="1" x14ac:dyDescent="0.25">
      <c r="A22" s="45" t="s">
        <v>71</v>
      </c>
      <c r="B22" s="44" t="s">
        <v>83</v>
      </c>
      <c r="C22" s="44" t="s">
        <v>58</v>
      </c>
      <c r="D22" s="58">
        <v>2675000</v>
      </c>
      <c r="E22" s="57">
        <v>750000</v>
      </c>
      <c r="F22" s="47">
        <v>55</v>
      </c>
      <c r="G22" s="5">
        <v>35</v>
      </c>
      <c r="H22" s="17">
        <f>SUM(F22:G22)</f>
        <v>90</v>
      </c>
      <c r="I22" s="12">
        <v>17.75</v>
      </c>
      <c r="J22" s="12">
        <v>11.5</v>
      </c>
      <c r="K22" s="12">
        <v>11.25</v>
      </c>
      <c r="L22" s="12">
        <v>4.375</v>
      </c>
      <c r="M22" s="12">
        <v>8.125</v>
      </c>
      <c r="N22" s="12">
        <v>12</v>
      </c>
      <c r="O22" s="12">
        <v>7.125</v>
      </c>
      <c r="P22" s="13">
        <f>SUM(I22:O22)</f>
        <v>72.125</v>
      </c>
      <c r="Q22" s="57">
        <v>750000</v>
      </c>
      <c r="R22" s="18" t="s">
        <v>90</v>
      </c>
      <c r="S22" s="53" t="s">
        <v>36</v>
      </c>
      <c r="T22" s="68" t="s">
        <v>36</v>
      </c>
      <c r="U22" s="54">
        <v>0.28000000000000003</v>
      </c>
      <c r="V22" s="68">
        <v>0.6</v>
      </c>
      <c r="W22" s="53" t="s">
        <v>37</v>
      </c>
      <c r="X22" s="53" t="s">
        <v>37</v>
      </c>
      <c r="Y22" s="60">
        <v>43525</v>
      </c>
      <c r="Z22" s="66">
        <v>43555</v>
      </c>
      <c r="AA22" s="69">
        <f t="shared" si="0"/>
        <v>0.40053404539385851</v>
      </c>
    </row>
    <row r="23" spans="1:27" ht="14.4" customHeight="1" x14ac:dyDescent="0.25">
      <c r="A23" s="45" t="s">
        <v>63</v>
      </c>
      <c r="B23" s="48" t="s">
        <v>76</v>
      </c>
      <c r="C23" s="44" t="s">
        <v>50</v>
      </c>
      <c r="D23" s="58">
        <v>2630060</v>
      </c>
      <c r="E23" s="57">
        <v>700000</v>
      </c>
      <c r="F23" s="47">
        <v>49</v>
      </c>
      <c r="G23" s="5">
        <v>38</v>
      </c>
      <c r="H23" s="17">
        <f>SUM(F23:G23)</f>
        <v>87</v>
      </c>
      <c r="I23" s="12">
        <v>16</v>
      </c>
      <c r="J23" s="12">
        <v>9.875</v>
      </c>
      <c r="K23" s="12">
        <v>9.25</v>
      </c>
      <c r="L23" s="12">
        <v>4.875</v>
      </c>
      <c r="M23" s="12">
        <v>9.375</v>
      </c>
      <c r="N23" s="12">
        <v>12</v>
      </c>
      <c r="O23" s="12">
        <v>9.5</v>
      </c>
      <c r="P23" s="13">
        <f>SUM(I23:O23)</f>
        <v>70.875</v>
      </c>
      <c r="Q23" s="57">
        <v>700000</v>
      </c>
      <c r="R23" s="18" t="s">
        <v>90</v>
      </c>
      <c r="S23" s="53" t="s">
        <v>37</v>
      </c>
      <c r="T23" s="68" t="s">
        <v>36</v>
      </c>
      <c r="U23" s="54">
        <v>0.27</v>
      </c>
      <c r="V23" s="68">
        <v>0.6</v>
      </c>
      <c r="W23" s="53" t="s">
        <v>37</v>
      </c>
      <c r="X23" s="53" t="s">
        <v>37</v>
      </c>
      <c r="Y23" s="60">
        <v>43312</v>
      </c>
      <c r="Z23" s="60">
        <v>43312</v>
      </c>
      <c r="AA23" s="69">
        <f t="shared" si="0"/>
        <v>0.38021946267385542</v>
      </c>
    </row>
    <row r="24" spans="1:27" ht="14.4" customHeight="1" x14ac:dyDescent="0.25">
      <c r="A24" s="45" t="s">
        <v>70</v>
      </c>
      <c r="B24" s="44" t="s">
        <v>82</v>
      </c>
      <c r="C24" s="44" t="s">
        <v>57</v>
      </c>
      <c r="D24" s="58">
        <v>1784225</v>
      </c>
      <c r="E24" s="57">
        <v>800000</v>
      </c>
      <c r="F24" s="47">
        <v>25</v>
      </c>
      <c r="G24" s="5">
        <v>30</v>
      </c>
      <c r="H24" s="17">
        <f>SUM(F24:G24)</f>
        <v>55</v>
      </c>
      <c r="I24" s="12">
        <v>14.75</v>
      </c>
      <c r="J24" s="12">
        <v>11</v>
      </c>
      <c r="K24" s="12">
        <v>9.625</v>
      </c>
      <c r="L24" s="12">
        <v>4.75</v>
      </c>
      <c r="M24" s="12">
        <v>8.75</v>
      </c>
      <c r="N24" s="12">
        <v>11.5</v>
      </c>
      <c r="O24" s="12">
        <v>8.875</v>
      </c>
      <c r="P24" s="13">
        <f>SUM(I24:O24)</f>
        <v>69.25</v>
      </c>
      <c r="Q24" s="57">
        <v>800000</v>
      </c>
      <c r="R24" s="18" t="s">
        <v>90</v>
      </c>
      <c r="S24" s="53" t="s">
        <v>37</v>
      </c>
      <c r="T24" s="68" t="s">
        <v>36</v>
      </c>
      <c r="U24" s="54">
        <v>0.45</v>
      </c>
      <c r="V24" s="68">
        <v>0.7</v>
      </c>
      <c r="W24" s="53" t="s">
        <v>37</v>
      </c>
      <c r="X24" s="53" t="s">
        <v>37</v>
      </c>
      <c r="Y24" s="60">
        <v>43646</v>
      </c>
      <c r="Z24" s="60">
        <v>43646</v>
      </c>
      <c r="AA24" s="69">
        <f t="shared" si="0"/>
        <v>0.64053420552740981</v>
      </c>
    </row>
    <row r="25" spans="1:27" ht="14.4" customHeight="1" x14ac:dyDescent="0.25">
      <c r="A25" s="45" t="s">
        <v>64</v>
      </c>
      <c r="B25" s="44" t="s">
        <v>77</v>
      </c>
      <c r="C25" s="44" t="s">
        <v>51</v>
      </c>
      <c r="D25" s="58">
        <v>1028003</v>
      </c>
      <c r="E25" s="57">
        <v>450000</v>
      </c>
      <c r="F25" s="47">
        <v>33</v>
      </c>
      <c r="G25" s="5">
        <v>33</v>
      </c>
      <c r="H25" s="17">
        <f>SUM(F25:G25)</f>
        <v>66</v>
      </c>
      <c r="I25" s="12">
        <v>13.75</v>
      </c>
      <c r="J25" s="12">
        <v>12.125</v>
      </c>
      <c r="K25" s="12">
        <v>8.75</v>
      </c>
      <c r="L25" s="12">
        <v>4</v>
      </c>
      <c r="M25" s="12">
        <v>7.875</v>
      </c>
      <c r="N25" s="12">
        <v>9.25</v>
      </c>
      <c r="O25" s="12">
        <v>9.75</v>
      </c>
      <c r="P25" s="13">
        <f>SUM(I25:O25)</f>
        <v>65.5</v>
      </c>
      <c r="Q25" s="57">
        <v>450000</v>
      </c>
      <c r="R25" s="18" t="s">
        <v>90</v>
      </c>
      <c r="S25" s="53" t="s">
        <v>36</v>
      </c>
      <c r="T25" s="68" t="s">
        <v>36</v>
      </c>
      <c r="U25" s="54">
        <v>0.44</v>
      </c>
      <c r="V25" s="68">
        <v>0.7</v>
      </c>
      <c r="W25" s="53" t="s">
        <v>37</v>
      </c>
      <c r="X25" s="53" t="s">
        <v>37</v>
      </c>
      <c r="Y25" s="60">
        <v>43152</v>
      </c>
      <c r="Z25" s="67" t="s">
        <v>91</v>
      </c>
      <c r="AA25" s="69">
        <f t="shared" si="0"/>
        <v>0.62534559029219061</v>
      </c>
    </row>
    <row r="26" spans="1:27" ht="14.4" customHeight="1" x14ac:dyDescent="0.25">
      <c r="A26" s="45" t="s">
        <v>73</v>
      </c>
      <c r="B26" s="44" t="s">
        <v>39</v>
      </c>
      <c r="C26" s="44" t="s">
        <v>60</v>
      </c>
      <c r="D26" s="58">
        <v>959000</v>
      </c>
      <c r="E26" s="57">
        <v>550000</v>
      </c>
      <c r="F26" s="47">
        <v>27</v>
      </c>
      <c r="G26" s="5">
        <v>21</v>
      </c>
      <c r="H26" s="17">
        <f>SUM(F26:G26)</f>
        <v>48</v>
      </c>
      <c r="I26" s="12">
        <v>14.5</v>
      </c>
      <c r="J26" s="12">
        <v>10.125</v>
      </c>
      <c r="K26" s="12">
        <v>8.5</v>
      </c>
      <c r="L26" s="12">
        <v>3.5</v>
      </c>
      <c r="M26" s="12">
        <v>8.625</v>
      </c>
      <c r="N26" s="12">
        <v>9.875</v>
      </c>
      <c r="O26" s="12">
        <v>10</v>
      </c>
      <c r="P26" s="13">
        <f>SUM(I26:O26)</f>
        <v>65.125</v>
      </c>
      <c r="Q26" s="57">
        <v>550000</v>
      </c>
      <c r="R26" s="18" t="s">
        <v>90</v>
      </c>
      <c r="S26" s="53" t="s">
        <v>36</v>
      </c>
      <c r="T26" s="68" t="s">
        <v>36</v>
      </c>
      <c r="U26" s="54">
        <v>0.56999999999999995</v>
      </c>
      <c r="V26" s="68">
        <v>0.9</v>
      </c>
      <c r="W26" s="53" t="s">
        <v>37</v>
      </c>
      <c r="X26" s="53" t="s">
        <v>37</v>
      </c>
      <c r="Y26" s="60" t="s">
        <v>86</v>
      </c>
      <c r="Z26" s="66">
        <v>43281</v>
      </c>
      <c r="AA26" s="69">
        <f t="shared" si="0"/>
        <v>0.81930582451958889</v>
      </c>
    </row>
    <row r="27" spans="1:27" ht="14.4" customHeight="1" x14ac:dyDescent="0.25">
      <c r="A27" s="45" t="s">
        <v>62</v>
      </c>
      <c r="B27" s="48" t="s">
        <v>75</v>
      </c>
      <c r="C27" s="44" t="s">
        <v>49</v>
      </c>
      <c r="D27" s="58">
        <v>1669130</v>
      </c>
      <c r="E27" s="57">
        <v>680000</v>
      </c>
      <c r="F27" s="47">
        <v>60</v>
      </c>
      <c r="G27" s="5">
        <v>35</v>
      </c>
      <c r="H27" s="17">
        <f>SUM(F27:G27)</f>
        <v>95</v>
      </c>
      <c r="I27" s="12">
        <v>10.25</v>
      </c>
      <c r="J27" s="12">
        <v>9.125</v>
      </c>
      <c r="K27" s="12">
        <v>7.625</v>
      </c>
      <c r="L27" s="12">
        <v>3.375</v>
      </c>
      <c r="M27" s="12">
        <v>8.25</v>
      </c>
      <c r="N27" s="12">
        <v>9.5</v>
      </c>
      <c r="O27" s="12">
        <v>7.625</v>
      </c>
      <c r="P27" s="13">
        <f>SUM(I27:O27)</f>
        <v>55.75</v>
      </c>
      <c r="Q27" s="10"/>
      <c r="R27" s="18"/>
      <c r="S27" s="53" t="s">
        <v>37</v>
      </c>
      <c r="T27" s="21"/>
      <c r="U27" s="54">
        <v>0.41</v>
      </c>
      <c r="V27" s="21"/>
      <c r="W27" s="53" t="s">
        <v>37</v>
      </c>
      <c r="X27" s="21"/>
      <c r="Y27" s="60">
        <v>43344</v>
      </c>
      <c r="Z27" s="22"/>
      <c r="AA27" s="14"/>
    </row>
    <row r="28" spans="1:27" ht="13.8" customHeight="1" x14ac:dyDescent="0.25">
      <c r="A28" s="45" t="s">
        <v>68</v>
      </c>
      <c r="B28" s="44" t="s">
        <v>81</v>
      </c>
      <c r="C28" s="44" t="s">
        <v>55</v>
      </c>
      <c r="D28" s="58">
        <v>2270000</v>
      </c>
      <c r="E28" s="57">
        <v>500000</v>
      </c>
      <c r="F28" s="47">
        <v>30</v>
      </c>
      <c r="G28" s="5" t="s">
        <v>87</v>
      </c>
      <c r="H28" s="17">
        <f>SUM(F28:G28)</f>
        <v>30</v>
      </c>
      <c r="I28" s="12">
        <v>13</v>
      </c>
      <c r="J28" s="12">
        <v>8.875</v>
      </c>
      <c r="K28" s="12">
        <v>9</v>
      </c>
      <c r="L28" s="12">
        <v>3</v>
      </c>
      <c r="M28" s="12">
        <v>6.375</v>
      </c>
      <c r="N28" s="12">
        <v>7.625</v>
      </c>
      <c r="O28" s="12">
        <v>6.125</v>
      </c>
      <c r="P28" s="13">
        <f>SUM(I28:O28)</f>
        <v>54</v>
      </c>
      <c r="Q28" s="11"/>
      <c r="R28" s="18"/>
      <c r="S28" s="53" t="s">
        <v>37</v>
      </c>
      <c r="T28" s="24"/>
      <c r="U28" s="54">
        <v>0.22</v>
      </c>
      <c r="V28" s="25"/>
      <c r="W28" s="53" t="s">
        <v>37</v>
      </c>
      <c r="X28" s="24"/>
      <c r="Y28" s="60">
        <v>43646</v>
      </c>
      <c r="Z28" s="23"/>
      <c r="AA28" s="7"/>
    </row>
    <row r="29" spans="1:27" ht="14.4" customHeight="1" x14ac:dyDescent="0.25">
      <c r="A29" s="45" t="s">
        <v>66</v>
      </c>
      <c r="B29" s="44" t="s">
        <v>79</v>
      </c>
      <c r="C29" s="44" t="s">
        <v>53</v>
      </c>
      <c r="D29" s="58">
        <v>642000</v>
      </c>
      <c r="E29" s="57">
        <v>321000</v>
      </c>
      <c r="F29" s="31">
        <v>50</v>
      </c>
      <c r="G29" s="32">
        <v>28</v>
      </c>
      <c r="H29" s="33">
        <f>SUM(F29:G29)</f>
        <v>78</v>
      </c>
      <c r="I29" s="34">
        <v>11.875</v>
      </c>
      <c r="J29" s="34">
        <v>8.5</v>
      </c>
      <c r="K29" s="34">
        <v>7.875</v>
      </c>
      <c r="L29" s="34">
        <v>3</v>
      </c>
      <c r="M29" s="34">
        <v>7.5</v>
      </c>
      <c r="N29" s="34">
        <v>6.875</v>
      </c>
      <c r="O29" s="34">
        <v>7.5</v>
      </c>
      <c r="P29" s="35">
        <f>SUM(I29:O29)</f>
        <v>53.125</v>
      </c>
      <c r="Q29" s="62"/>
      <c r="R29" s="36"/>
      <c r="S29" s="53" t="s">
        <v>36</v>
      </c>
      <c r="T29" s="24"/>
      <c r="U29" s="54">
        <v>0.5</v>
      </c>
      <c r="V29" s="24"/>
      <c r="W29" s="53" t="s">
        <v>37</v>
      </c>
      <c r="X29" s="24"/>
      <c r="Y29" s="60">
        <v>43131</v>
      </c>
      <c r="Z29" s="63"/>
      <c r="AA29" s="64"/>
    </row>
    <row r="30" spans="1:27" ht="14.4" customHeight="1" x14ac:dyDescent="0.25">
      <c r="A30" s="45" t="s">
        <v>74</v>
      </c>
      <c r="B30" s="44" t="s">
        <v>85</v>
      </c>
      <c r="C30" s="44" t="s">
        <v>61</v>
      </c>
      <c r="D30" s="58">
        <v>1964520</v>
      </c>
      <c r="E30" s="57">
        <v>550000</v>
      </c>
      <c r="F30" s="56">
        <v>31</v>
      </c>
      <c r="G30" s="39">
        <v>20</v>
      </c>
      <c r="H30" s="39">
        <f>SUM(F30:G30)</f>
        <v>51</v>
      </c>
      <c r="I30" s="40">
        <v>8.875</v>
      </c>
      <c r="J30" s="40">
        <v>8.75</v>
      </c>
      <c r="K30" s="40">
        <v>6</v>
      </c>
      <c r="L30" s="40">
        <v>3.875</v>
      </c>
      <c r="M30" s="40">
        <v>7.875</v>
      </c>
      <c r="N30" s="40">
        <v>6.5</v>
      </c>
      <c r="O30" s="40">
        <v>4.75</v>
      </c>
      <c r="P30" s="41">
        <f>SUM(I30:O30)</f>
        <v>46.625</v>
      </c>
      <c r="Q30" s="42"/>
      <c r="R30" s="55"/>
      <c r="S30" s="53" t="s">
        <v>37</v>
      </c>
      <c r="T30" s="52"/>
      <c r="U30" s="54">
        <v>0.28000000000000003</v>
      </c>
      <c r="V30" s="51"/>
      <c r="W30" s="53" t="s">
        <v>37</v>
      </c>
      <c r="X30" s="52"/>
      <c r="Y30" s="60">
        <v>43525</v>
      </c>
      <c r="Z30" s="49"/>
      <c r="AA30" s="38"/>
    </row>
    <row r="31" spans="1:27" ht="13.8" x14ac:dyDescent="0.3">
      <c r="A31" s="26"/>
      <c r="D31" s="19"/>
      <c r="E31" s="19"/>
      <c r="F31" s="19"/>
      <c r="G31" s="19"/>
      <c r="H31" s="19"/>
      <c r="I31" s="27"/>
      <c r="J31" s="27"/>
      <c r="K31" s="27"/>
      <c r="L31" s="27"/>
      <c r="M31" s="27"/>
      <c r="N31" s="27"/>
      <c r="O31" s="27"/>
      <c r="P31" s="28"/>
      <c r="Q31" s="29">
        <f>SUM(Q18:Q30)</f>
        <v>6475000</v>
      </c>
      <c r="T31" s="30"/>
      <c r="U31" s="30"/>
      <c r="X31" s="30"/>
      <c r="Y31" s="30"/>
    </row>
    <row r="32" spans="1:27" x14ac:dyDescent="0.3">
      <c r="Q32" s="59">
        <f>9000000-Q31</f>
        <v>2525000</v>
      </c>
    </row>
  </sheetData>
  <sheetProtection selectLockedCells="1" selectUnlockedCells="1"/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8:I31">
      <formula1>0</formula1>
      <formula2>30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  <dataValidation type="whole" showInputMessage="1" showErrorMessage="1" errorTitle="ZNOVU A LÉPE" error="To je móóóóóóc!!!!" sqref="P18:P31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65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0" zoomScaleNormal="80" workbookViewId="0"/>
  </sheetViews>
  <sheetFormatPr defaultColWidth="9.109375" defaultRowHeight="14.4" x14ac:dyDescent="0.3"/>
  <cols>
    <col min="1" max="1" width="9.33203125" style="1" customWidth="1"/>
    <col min="2" max="2" width="20.109375" style="1" customWidth="1"/>
    <col min="3" max="3" width="28.2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5.5546875" style="1" bestFit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40</v>
      </c>
    </row>
    <row r="2" spans="1:16" ht="12.6" x14ac:dyDescent="0.3">
      <c r="A2" s="1" t="s">
        <v>41</v>
      </c>
      <c r="I2" s="8" t="s">
        <v>32</v>
      </c>
    </row>
    <row r="3" spans="1:16" ht="12.6" x14ac:dyDescent="0.3">
      <c r="A3" s="1" t="s">
        <v>26</v>
      </c>
      <c r="I3" s="9" t="s">
        <v>43</v>
      </c>
    </row>
    <row r="4" spans="1:16" ht="12.6" x14ac:dyDescent="0.3">
      <c r="A4" s="1" t="s">
        <v>42</v>
      </c>
      <c r="I4" s="9" t="s">
        <v>48</v>
      </c>
    </row>
    <row r="5" spans="1:16" ht="12.6" x14ac:dyDescent="0.3">
      <c r="A5" s="1" t="s">
        <v>88</v>
      </c>
      <c r="I5" s="9" t="s">
        <v>44</v>
      </c>
    </row>
    <row r="6" spans="1:16" ht="12.6" x14ac:dyDescent="0.3">
      <c r="A6" s="1" t="s">
        <v>27</v>
      </c>
      <c r="I6" s="9" t="s">
        <v>33</v>
      </c>
    </row>
    <row r="7" spans="1:16" ht="12" x14ac:dyDescent="0.3">
      <c r="I7" s="9" t="s">
        <v>45</v>
      </c>
    </row>
    <row r="8" spans="1:16" ht="12" x14ac:dyDescent="0.3">
      <c r="I8" s="1" t="s">
        <v>46</v>
      </c>
    </row>
    <row r="11" spans="1:16" ht="12" x14ac:dyDescent="0.3">
      <c r="H11" s="1" t="s">
        <v>47</v>
      </c>
    </row>
    <row r="12" spans="1:16" ht="12" x14ac:dyDescent="0.3">
      <c r="H12" s="1" t="s">
        <v>34</v>
      </c>
    </row>
    <row r="13" spans="1:16" ht="12" x14ac:dyDescent="0.3"/>
    <row r="14" spans="1:16" ht="12" x14ac:dyDescent="0.3">
      <c r="H14" s="1" t="s">
        <v>89</v>
      </c>
    </row>
    <row r="15" spans="1:16" ht="11.4" customHeight="1" x14ac:dyDescent="0.3"/>
    <row r="16" spans="1:16" ht="100.8" x14ac:dyDescent="0.3">
      <c r="A16" s="3" t="s">
        <v>0</v>
      </c>
      <c r="B16" s="3" t="s">
        <v>1</v>
      </c>
      <c r="C16" s="3" t="s">
        <v>35</v>
      </c>
      <c r="D16" s="3" t="s">
        <v>22</v>
      </c>
      <c r="E16" s="3" t="s">
        <v>2</v>
      </c>
      <c r="F16" s="3" t="s">
        <v>3</v>
      </c>
      <c r="G16" s="3" t="s">
        <v>4</v>
      </c>
      <c r="H16" s="3" t="s">
        <v>5</v>
      </c>
      <c r="I16" s="15" t="s">
        <v>31</v>
      </c>
      <c r="J16" s="15" t="s">
        <v>23</v>
      </c>
      <c r="K16" s="15" t="s">
        <v>25</v>
      </c>
      <c r="L16" s="15" t="s">
        <v>6</v>
      </c>
      <c r="M16" s="15" t="s">
        <v>7</v>
      </c>
      <c r="N16" s="15" t="s">
        <v>28</v>
      </c>
      <c r="O16" s="15" t="s">
        <v>8</v>
      </c>
      <c r="P16" s="3" t="s">
        <v>9</v>
      </c>
    </row>
    <row r="17" spans="1:16" ht="13.8" x14ac:dyDescent="0.3">
      <c r="A17" s="20"/>
      <c r="B17" s="37"/>
      <c r="C17" s="37"/>
      <c r="D17" s="37"/>
      <c r="E17" s="37"/>
      <c r="F17" s="5"/>
      <c r="G17" s="5"/>
      <c r="H17" s="5"/>
      <c r="I17" s="16" t="s">
        <v>18</v>
      </c>
      <c r="J17" s="4" t="s">
        <v>19</v>
      </c>
      <c r="K17" s="4" t="s">
        <v>19</v>
      </c>
      <c r="L17" s="4" t="s">
        <v>20</v>
      </c>
      <c r="M17" s="4" t="s">
        <v>21</v>
      </c>
      <c r="N17" s="4" t="s">
        <v>19</v>
      </c>
      <c r="O17" s="4" t="s">
        <v>21</v>
      </c>
      <c r="P17" s="5"/>
    </row>
    <row r="18" spans="1:16" ht="14.4" customHeight="1" x14ac:dyDescent="0.25">
      <c r="A18" s="45" t="s">
        <v>63</v>
      </c>
      <c r="B18" s="48" t="s">
        <v>76</v>
      </c>
      <c r="C18" s="44" t="s">
        <v>50</v>
      </c>
      <c r="D18" s="58">
        <v>2630060</v>
      </c>
      <c r="E18" s="57">
        <v>700000</v>
      </c>
      <c r="F18" s="46">
        <v>49</v>
      </c>
      <c r="G18" s="17">
        <v>38</v>
      </c>
      <c r="H18" s="17">
        <f>SUM(F18:G18)</f>
        <v>87</v>
      </c>
      <c r="I18" s="12">
        <v>22</v>
      </c>
      <c r="J18" s="12">
        <v>10</v>
      </c>
      <c r="K18" s="12">
        <v>12</v>
      </c>
      <c r="L18" s="12">
        <v>5</v>
      </c>
      <c r="M18" s="12">
        <v>10</v>
      </c>
      <c r="N18" s="12">
        <v>15</v>
      </c>
      <c r="O18" s="12">
        <v>9</v>
      </c>
      <c r="P18" s="13">
        <f>SUM(I18:O18)</f>
        <v>83</v>
      </c>
    </row>
    <row r="19" spans="1:16" ht="14.4" customHeight="1" x14ac:dyDescent="0.25">
      <c r="A19" s="45" t="s">
        <v>62</v>
      </c>
      <c r="B19" s="43" t="s">
        <v>75</v>
      </c>
      <c r="C19" s="44" t="s">
        <v>49</v>
      </c>
      <c r="D19" s="58">
        <v>1669130</v>
      </c>
      <c r="E19" s="57">
        <v>680000</v>
      </c>
      <c r="F19" s="47">
        <v>60</v>
      </c>
      <c r="G19" s="5">
        <v>35</v>
      </c>
      <c r="H19" s="17">
        <f t="shared" ref="H19:H29" si="0">SUM(F19:G19)</f>
        <v>95</v>
      </c>
      <c r="I19" s="12">
        <v>12</v>
      </c>
      <c r="J19" s="12">
        <v>9</v>
      </c>
      <c r="K19" s="12">
        <v>7</v>
      </c>
      <c r="L19" s="12">
        <v>4</v>
      </c>
      <c r="M19" s="12">
        <v>9</v>
      </c>
      <c r="N19" s="12">
        <v>10</v>
      </c>
      <c r="O19" s="12">
        <v>7</v>
      </c>
      <c r="P19" s="13">
        <f t="shared" ref="P19:P29" si="1">SUM(I19:O19)</f>
        <v>58</v>
      </c>
    </row>
    <row r="20" spans="1:16" ht="14.4" customHeight="1" x14ac:dyDescent="0.25">
      <c r="A20" s="45" t="s">
        <v>64</v>
      </c>
      <c r="B20" s="44" t="s">
        <v>77</v>
      </c>
      <c r="C20" s="44" t="s">
        <v>51</v>
      </c>
      <c r="D20" s="58">
        <v>1028003</v>
      </c>
      <c r="E20" s="57">
        <v>450000</v>
      </c>
      <c r="F20" s="47">
        <v>33</v>
      </c>
      <c r="G20" s="5">
        <v>33</v>
      </c>
      <c r="H20" s="17">
        <f t="shared" si="0"/>
        <v>66</v>
      </c>
      <c r="I20" s="12">
        <v>15</v>
      </c>
      <c r="J20" s="12">
        <v>12</v>
      </c>
      <c r="K20" s="12">
        <v>10</v>
      </c>
      <c r="L20" s="12">
        <v>4</v>
      </c>
      <c r="M20" s="12">
        <v>8</v>
      </c>
      <c r="N20" s="12">
        <v>9</v>
      </c>
      <c r="O20" s="12">
        <v>9</v>
      </c>
      <c r="P20" s="13">
        <f t="shared" si="1"/>
        <v>67</v>
      </c>
    </row>
    <row r="21" spans="1:16" ht="14.4" customHeight="1" x14ac:dyDescent="0.25">
      <c r="A21" s="45" t="s">
        <v>65</v>
      </c>
      <c r="B21" s="44" t="s">
        <v>78</v>
      </c>
      <c r="C21" s="44" t="s">
        <v>52</v>
      </c>
      <c r="D21" s="58">
        <v>2224937</v>
      </c>
      <c r="E21" s="57">
        <v>800000</v>
      </c>
      <c r="F21" s="47">
        <v>60</v>
      </c>
      <c r="G21" s="5">
        <v>34</v>
      </c>
      <c r="H21" s="17">
        <f t="shared" si="0"/>
        <v>94</v>
      </c>
      <c r="I21" s="12">
        <v>28</v>
      </c>
      <c r="J21" s="12">
        <v>13</v>
      </c>
      <c r="K21" s="12">
        <v>14</v>
      </c>
      <c r="L21" s="12">
        <v>5</v>
      </c>
      <c r="M21" s="12">
        <v>10</v>
      </c>
      <c r="N21" s="12">
        <v>14</v>
      </c>
      <c r="O21" s="12">
        <v>10</v>
      </c>
      <c r="P21" s="13">
        <f t="shared" si="1"/>
        <v>94</v>
      </c>
    </row>
    <row r="22" spans="1:16" ht="14.4" customHeight="1" x14ac:dyDescent="0.25">
      <c r="A22" s="45" t="s">
        <v>66</v>
      </c>
      <c r="B22" s="44" t="s">
        <v>79</v>
      </c>
      <c r="C22" s="44" t="s">
        <v>53</v>
      </c>
      <c r="D22" s="58">
        <v>642000</v>
      </c>
      <c r="E22" s="57">
        <v>321000</v>
      </c>
      <c r="F22" s="47">
        <v>50</v>
      </c>
      <c r="G22" s="5">
        <v>28</v>
      </c>
      <c r="H22" s="17">
        <f t="shared" si="0"/>
        <v>78</v>
      </c>
      <c r="I22" s="12">
        <v>15</v>
      </c>
      <c r="J22" s="12">
        <v>8</v>
      </c>
      <c r="K22" s="12">
        <v>9</v>
      </c>
      <c r="L22" s="12">
        <v>3</v>
      </c>
      <c r="M22" s="12">
        <v>8</v>
      </c>
      <c r="N22" s="12">
        <v>7</v>
      </c>
      <c r="O22" s="12">
        <v>7</v>
      </c>
      <c r="P22" s="13">
        <f t="shared" si="1"/>
        <v>57</v>
      </c>
    </row>
    <row r="23" spans="1:16" ht="14.4" customHeight="1" x14ac:dyDescent="0.25">
      <c r="A23" s="45" t="s">
        <v>67</v>
      </c>
      <c r="B23" s="44" t="s">
        <v>80</v>
      </c>
      <c r="C23" s="44" t="s">
        <v>54</v>
      </c>
      <c r="D23" s="58">
        <v>2273950</v>
      </c>
      <c r="E23" s="57">
        <v>1000000</v>
      </c>
      <c r="F23" s="47" t="s">
        <v>87</v>
      </c>
      <c r="G23" s="5">
        <v>31</v>
      </c>
      <c r="H23" s="17">
        <f t="shared" si="0"/>
        <v>31</v>
      </c>
      <c r="I23" s="12">
        <v>22</v>
      </c>
      <c r="J23" s="12">
        <v>11</v>
      </c>
      <c r="K23" s="12">
        <v>12</v>
      </c>
      <c r="L23" s="12">
        <v>4</v>
      </c>
      <c r="M23" s="12">
        <v>9</v>
      </c>
      <c r="N23" s="12">
        <v>11</v>
      </c>
      <c r="O23" s="12">
        <v>8</v>
      </c>
      <c r="P23" s="13">
        <f t="shared" si="1"/>
        <v>77</v>
      </c>
    </row>
    <row r="24" spans="1:16" ht="14.4" customHeight="1" x14ac:dyDescent="0.25">
      <c r="A24" s="45" t="s">
        <v>68</v>
      </c>
      <c r="B24" s="44" t="s">
        <v>81</v>
      </c>
      <c r="C24" s="44" t="s">
        <v>55</v>
      </c>
      <c r="D24" s="58">
        <v>2270000</v>
      </c>
      <c r="E24" s="57">
        <v>500000</v>
      </c>
      <c r="F24" s="47">
        <v>30</v>
      </c>
      <c r="G24" s="5" t="s">
        <v>87</v>
      </c>
      <c r="H24" s="17">
        <f t="shared" si="0"/>
        <v>30</v>
      </c>
      <c r="I24" s="12">
        <v>12</v>
      </c>
      <c r="J24" s="12">
        <v>7</v>
      </c>
      <c r="K24" s="12">
        <v>9</v>
      </c>
      <c r="L24" s="12">
        <v>3</v>
      </c>
      <c r="M24" s="12">
        <v>7</v>
      </c>
      <c r="N24" s="12">
        <v>8</v>
      </c>
      <c r="O24" s="12">
        <v>6</v>
      </c>
      <c r="P24" s="13">
        <f t="shared" si="1"/>
        <v>52</v>
      </c>
    </row>
    <row r="25" spans="1:16" ht="14.4" customHeight="1" x14ac:dyDescent="0.25">
      <c r="A25" s="45" t="s">
        <v>69</v>
      </c>
      <c r="B25" s="44" t="s">
        <v>38</v>
      </c>
      <c r="C25" s="44" t="s">
        <v>56</v>
      </c>
      <c r="D25" s="58">
        <v>1730000</v>
      </c>
      <c r="E25" s="57">
        <v>800000</v>
      </c>
      <c r="F25" s="47">
        <v>43</v>
      </c>
      <c r="G25" s="5">
        <v>32</v>
      </c>
      <c r="H25" s="17">
        <f t="shared" si="0"/>
        <v>75</v>
      </c>
      <c r="I25" s="12">
        <v>20</v>
      </c>
      <c r="J25" s="12">
        <v>11</v>
      </c>
      <c r="K25" s="12">
        <v>13</v>
      </c>
      <c r="L25" s="12">
        <v>4</v>
      </c>
      <c r="M25" s="12">
        <v>8</v>
      </c>
      <c r="N25" s="12">
        <v>12</v>
      </c>
      <c r="O25" s="12">
        <v>10</v>
      </c>
      <c r="P25" s="13">
        <f t="shared" si="1"/>
        <v>78</v>
      </c>
    </row>
    <row r="26" spans="1:16" ht="14.4" customHeight="1" x14ac:dyDescent="0.25">
      <c r="A26" s="45" t="s">
        <v>70</v>
      </c>
      <c r="B26" s="44" t="s">
        <v>82</v>
      </c>
      <c r="C26" s="44" t="s">
        <v>57</v>
      </c>
      <c r="D26" s="58">
        <v>1784225</v>
      </c>
      <c r="E26" s="57">
        <v>800000</v>
      </c>
      <c r="F26" s="47">
        <v>25</v>
      </c>
      <c r="G26" s="5">
        <v>30</v>
      </c>
      <c r="H26" s="17">
        <f t="shared" si="0"/>
        <v>55</v>
      </c>
      <c r="I26" s="12">
        <v>19</v>
      </c>
      <c r="J26" s="12">
        <v>12</v>
      </c>
      <c r="K26" s="12">
        <v>10</v>
      </c>
      <c r="L26" s="12">
        <v>5</v>
      </c>
      <c r="M26" s="12">
        <v>9</v>
      </c>
      <c r="N26" s="12">
        <v>14</v>
      </c>
      <c r="O26" s="12">
        <v>8</v>
      </c>
      <c r="P26" s="13">
        <f t="shared" si="1"/>
        <v>77</v>
      </c>
    </row>
    <row r="27" spans="1:16" ht="14.4" customHeight="1" x14ac:dyDescent="0.25">
      <c r="A27" s="45" t="s">
        <v>71</v>
      </c>
      <c r="B27" s="44" t="s">
        <v>83</v>
      </c>
      <c r="C27" s="44" t="s">
        <v>58</v>
      </c>
      <c r="D27" s="58">
        <v>2675000</v>
      </c>
      <c r="E27" s="57">
        <v>750000</v>
      </c>
      <c r="F27" s="47">
        <v>55</v>
      </c>
      <c r="G27" s="5">
        <v>35</v>
      </c>
      <c r="H27" s="17">
        <f t="shared" si="0"/>
        <v>90</v>
      </c>
      <c r="I27" s="12">
        <v>17</v>
      </c>
      <c r="J27" s="12">
        <v>12</v>
      </c>
      <c r="K27" s="12">
        <v>12</v>
      </c>
      <c r="L27" s="12">
        <v>5</v>
      </c>
      <c r="M27" s="12">
        <v>8</v>
      </c>
      <c r="N27" s="12">
        <v>14</v>
      </c>
      <c r="O27" s="12">
        <v>7</v>
      </c>
      <c r="P27" s="13">
        <f t="shared" si="1"/>
        <v>75</v>
      </c>
    </row>
    <row r="28" spans="1:16" ht="13.8" customHeight="1" x14ac:dyDescent="0.25">
      <c r="A28" s="45" t="s">
        <v>72</v>
      </c>
      <c r="B28" s="44" t="s">
        <v>84</v>
      </c>
      <c r="C28" s="44" t="s">
        <v>59</v>
      </c>
      <c r="D28" s="58">
        <v>1651058</v>
      </c>
      <c r="E28" s="57">
        <v>825000</v>
      </c>
      <c r="F28" s="47">
        <v>44</v>
      </c>
      <c r="G28" s="5">
        <v>38</v>
      </c>
      <c r="H28" s="17">
        <f t="shared" si="0"/>
        <v>82</v>
      </c>
      <c r="I28" s="12">
        <v>23</v>
      </c>
      <c r="J28" s="12">
        <v>11</v>
      </c>
      <c r="K28" s="12">
        <v>12</v>
      </c>
      <c r="L28" s="12">
        <v>5</v>
      </c>
      <c r="M28" s="12">
        <v>9</v>
      </c>
      <c r="N28" s="12">
        <v>11</v>
      </c>
      <c r="O28" s="12">
        <v>6</v>
      </c>
      <c r="P28" s="13">
        <f t="shared" si="1"/>
        <v>77</v>
      </c>
    </row>
    <row r="29" spans="1:16" ht="14.4" customHeight="1" x14ac:dyDescent="0.25">
      <c r="A29" s="45" t="s">
        <v>73</v>
      </c>
      <c r="B29" s="44" t="s">
        <v>39</v>
      </c>
      <c r="C29" s="44" t="s">
        <v>60</v>
      </c>
      <c r="D29" s="58">
        <v>959000</v>
      </c>
      <c r="E29" s="57">
        <v>550000</v>
      </c>
      <c r="F29" s="31">
        <v>27</v>
      </c>
      <c r="G29" s="32">
        <v>21</v>
      </c>
      <c r="H29" s="33">
        <f t="shared" si="0"/>
        <v>48</v>
      </c>
      <c r="I29" s="34">
        <v>12</v>
      </c>
      <c r="J29" s="34">
        <v>11</v>
      </c>
      <c r="K29" s="34">
        <v>8</v>
      </c>
      <c r="L29" s="34">
        <v>4</v>
      </c>
      <c r="M29" s="34">
        <v>9</v>
      </c>
      <c r="N29" s="34">
        <v>10</v>
      </c>
      <c r="O29" s="34">
        <v>10</v>
      </c>
      <c r="P29" s="35">
        <f t="shared" si="1"/>
        <v>64</v>
      </c>
    </row>
    <row r="30" spans="1:16" ht="14.4" customHeight="1" x14ac:dyDescent="0.25">
      <c r="A30" s="45" t="s">
        <v>74</v>
      </c>
      <c r="B30" s="44" t="s">
        <v>85</v>
      </c>
      <c r="C30" s="44" t="s">
        <v>61</v>
      </c>
      <c r="D30" s="58">
        <v>1964520</v>
      </c>
      <c r="E30" s="57">
        <v>550000</v>
      </c>
      <c r="F30" s="56">
        <v>31</v>
      </c>
      <c r="G30" s="39">
        <v>20</v>
      </c>
      <c r="H30" s="39">
        <f>SUM(F30:G30)</f>
        <v>51</v>
      </c>
      <c r="I30" s="40">
        <v>9</v>
      </c>
      <c r="J30" s="40">
        <v>9</v>
      </c>
      <c r="K30" s="40">
        <v>9</v>
      </c>
      <c r="L30" s="40">
        <v>4</v>
      </c>
      <c r="M30" s="40">
        <v>8</v>
      </c>
      <c r="N30" s="40">
        <v>7</v>
      </c>
      <c r="O30" s="40">
        <v>4</v>
      </c>
      <c r="P30" s="41">
        <f>SUM(I30:O30)</f>
        <v>50</v>
      </c>
    </row>
    <row r="31" spans="1:16" ht="13.8" x14ac:dyDescent="0.3">
      <c r="A31" s="26"/>
      <c r="D31" s="19"/>
      <c r="E31" s="19"/>
      <c r="F31" s="19"/>
      <c r="G31" s="19"/>
      <c r="H31" s="19"/>
      <c r="I31" s="27"/>
      <c r="J31" s="27"/>
      <c r="K31" s="27"/>
      <c r="L31" s="27"/>
      <c r="M31" s="27"/>
      <c r="N31" s="27"/>
      <c r="O31" s="27"/>
      <c r="P31" s="28"/>
    </row>
    <row r="32" spans="1:16" ht="12" x14ac:dyDescent="0.3"/>
  </sheetData>
  <dataValidations count="7">
    <dataValidation type="whole" showInputMessage="1" showErrorMessage="1" errorTitle="ZNOVU A LÉPE" error="To je móóóóóóc!!!!" sqref="P18:P31">
      <formula1>0</formula1>
      <formula2>100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I18:I31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0" zoomScaleNormal="80" workbookViewId="0">
      <selection activeCell="S18" sqref="S18"/>
    </sheetView>
  </sheetViews>
  <sheetFormatPr defaultColWidth="9.109375" defaultRowHeight="14.4" x14ac:dyDescent="0.3"/>
  <cols>
    <col min="1" max="1" width="9.33203125" style="1" customWidth="1"/>
    <col min="2" max="2" width="20.109375" style="1" customWidth="1"/>
    <col min="3" max="3" width="28.2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5.5546875" style="1" bestFit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40</v>
      </c>
    </row>
    <row r="2" spans="1:16" ht="12.6" x14ac:dyDescent="0.3">
      <c r="A2" s="1" t="s">
        <v>41</v>
      </c>
      <c r="I2" s="8" t="s">
        <v>32</v>
      </c>
    </row>
    <row r="3" spans="1:16" ht="12.6" x14ac:dyDescent="0.3">
      <c r="A3" s="1" t="s">
        <v>26</v>
      </c>
      <c r="I3" s="9" t="s">
        <v>43</v>
      </c>
    </row>
    <row r="4" spans="1:16" ht="12.6" x14ac:dyDescent="0.3">
      <c r="A4" s="1" t="s">
        <v>42</v>
      </c>
      <c r="I4" s="9" t="s">
        <v>48</v>
      </c>
    </row>
    <row r="5" spans="1:16" ht="12.6" x14ac:dyDescent="0.3">
      <c r="A5" s="1" t="s">
        <v>88</v>
      </c>
      <c r="I5" s="9" t="s">
        <v>44</v>
      </c>
    </row>
    <row r="6" spans="1:16" ht="12.6" x14ac:dyDescent="0.3">
      <c r="A6" s="1" t="s">
        <v>27</v>
      </c>
      <c r="I6" s="9" t="s">
        <v>33</v>
      </c>
    </row>
    <row r="7" spans="1:16" ht="12" x14ac:dyDescent="0.3">
      <c r="I7" s="9" t="s">
        <v>45</v>
      </c>
    </row>
    <row r="8" spans="1:16" ht="12" x14ac:dyDescent="0.3">
      <c r="I8" s="1" t="s">
        <v>46</v>
      </c>
    </row>
    <row r="11" spans="1:16" ht="12" x14ac:dyDescent="0.3">
      <c r="H11" s="1" t="s">
        <v>47</v>
      </c>
    </row>
    <row r="12" spans="1:16" ht="12" x14ac:dyDescent="0.3">
      <c r="H12" s="1" t="s">
        <v>34</v>
      </c>
    </row>
    <row r="13" spans="1:16" ht="12" x14ac:dyDescent="0.3"/>
    <row r="14" spans="1:16" ht="12" x14ac:dyDescent="0.3">
      <c r="H14" s="1" t="s">
        <v>89</v>
      </c>
    </row>
    <row r="15" spans="1:16" ht="11.4" customHeight="1" x14ac:dyDescent="0.3"/>
    <row r="16" spans="1:16" ht="100.8" x14ac:dyDescent="0.3">
      <c r="A16" s="3" t="s">
        <v>0</v>
      </c>
      <c r="B16" s="3" t="s">
        <v>1</v>
      </c>
      <c r="C16" s="3" t="s">
        <v>35</v>
      </c>
      <c r="D16" s="3" t="s">
        <v>22</v>
      </c>
      <c r="E16" s="3" t="s">
        <v>2</v>
      </c>
      <c r="F16" s="3" t="s">
        <v>3</v>
      </c>
      <c r="G16" s="3" t="s">
        <v>4</v>
      </c>
      <c r="H16" s="3" t="s">
        <v>5</v>
      </c>
      <c r="I16" s="15" t="s">
        <v>31</v>
      </c>
      <c r="J16" s="15" t="s">
        <v>23</v>
      </c>
      <c r="K16" s="15" t="s">
        <v>25</v>
      </c>
      <c r="L16" s="15" t="s">
        <v>6</v>
      </c>
      <c r="M16" s="15" t="s">
        <v>7</v>
      </c>
      <c r="N16" s="15" t="s">
        <v>28</v>
      </c>
      <c r="O16" s="15" t="s">
        <v>8</v>
      </c>
      <c r="P16" s="3" t="s">
        <v>9</v>
      </c>
    </row>
    <row r="17" spans="1:16" ht="13.8" x14ac:dyDescent="0.3">
      <c r="A17" s="20"/>
      <c r="B17" s="37"/>
      <c r="C17" s="37"/>
      <c r="D17" s="37"/>
      <c r="E17" s="37"/>
      <c r="F17" s="5"/>
      <c r="G17" s="5"/>
      <c r="H17" s="5"/>
      <c r="I17" s="16" t="s">
        <v>18</v>
      </c>
      <c r="J17" s="4" t="s">
        <v>19</v>
      </c>
      <c r="K17" s="4" t="s">
        <v>19</v>
      </c>
      <c r="L17" s="4" t="s">
        <v>20</v>
      </c>
      <c r="M17" s="4" t="s">
        <v>21</v>
      </c>
      <c r="N17" s="4" t="s">
        <v>19</v>
      </c>
      <c r="O17" s="4" t="s">
        <v>21</v>
      </c>
      <c r="P17" s="5"/>
    </row>
    <row r="18" spans="1:16" ht="14.4" customHeight="1" x14ac:dyDescent="0.25">
      <c r="A18" s="45" t="s">
        <v>63</v>
      </c>
      <c r="B18" s="48" t="s">
        <v>76</v>
      </c>
      <c r="C18" s="44" t="s">
        <v>50</v>
      </c>
      <c r="D18" s="58">
        <v>2630060</v>
      </c>
      <c r="E18" s="57">
        <v>700000</v>
      </c>
      <c r="F18" s="46">
        <v>49</v>
      </c>
      <c r="G18" s="17">
        <v>38</v>
      </c>
      <c r="H18" s="17">
        <f>SUM(F18:G18)</f>
        <v>87</v>
      </c>
      <c r="I18" s="12">
        <v>15</v>
      </c>
      <c r="J18" s="12">
        <v>8</v>
      </c>
      <c r="K18" s="12">
        <v>8</v>
      </c>
      <c r="L18" s="12">
        <v>5</v>
      </c>
      <c r="M18" s="12">
        <v>10</v>
      </c>
      <c r="N18" s="12">
        <v>12</v>
      </c>
      <c r="O18" s="12">
        <v>10</v>
      </c>
      <c r="P18" s="13">
        <f>SUM(I18:O18)</f>
        <v>68</v>
      </c>
    </row>
    <row r="19" spans="1:16" ht="14.4" customHeight="1" x14ac:dyDescent="0.25">
      <c r="A19" s="45" t="s">
        <v>62</v>
      </c>
      <c r="B19" s="43" t="s">
        <v>75</v>
      </c>
      <c r="C19" s="44" t="s">
        <v>49</v>
      </c>
      <c r="D19" s="58">
        <v>1669130</v>
      </c>
      <c r="E19" s="57">
        <v>680000</v>
      </c>
      <c r="F19" s="47">
        <v>60</v>
      </c>
      <c r="G19" s="5">
        <v>35</v>
      </c>
      <c r="H19" s="17">
        <f t="shared" ref="H19:H29" si="0">SUM(F19:G19)</f>
        <v>95</v>
      </c>
      <c r="I19" s="12">
        <v>8</v>
      </c>
      <c r="J19" s="12">
        <v>8</v>
      </c>
      <c r="K19" s="12">
        <v>5</v>
      </c>
      <c r="L19" s="12">
        <v>4</v>
      </c>
      <c r="M19" s="12">
        <v>8</v>
      </c>
      <c r="N19" s="12">
        <v>10</v>
      </c>
      <c r="O19" s="12">
        <v>8</v>
      </c>
      <c r="P19" s="13">
        <f t="shared" ref="P19:P29" si="1">SUM(I19:O19)</f>
        <v>51</v>
      </c>
    </row>
    <row r="20" spans="1:16" ht="14.4" customHeight="1" x14ac:dyDescent="0.25">
      <c r="A20" s="45" t="s">
        <v>64</v>
      </c>
      <c r="B20" s="44" t="s">
        <v>77</v>
      </c>
      <c r="C20" s="44" t="s">
        <v>51</v>
      </c>
      <c r="D20" s="58">
        <v>1028003</v>
      </c>
      <c r="E20" s="57">
        <v>450000</v>
      </c>
      <c r="F20" s="47">
        <v>33</v>
      </c>
      <c r="G20" s="5">
        <v>33</v>
      </c>
      <c r="H20" s="17">
        <f t="shared" si="0"/>
        <v>66</v>
      </c>
      <c r="I20" s="12">
        <v>12</v>
      </c>
      <c r="J20" s="12">
        <v>12</v>
      </c>
      <c r="K20" s="12">
        <v>7</v>
      </c>
      <c r="L20" s="12">
        <v>4</v>
      </c>
      <c r="M20" s="12">
        <v>8</v>
      </c>
      <c r="N20" s="12">
        <v>9</v>
      </c>
      <c r="O20" s="12">
        <v>10</v>
      </c>
      <c r="P20" s="13">
        <f t="shared" si="1"/>
        <v>62</v>
      </c>
    </row>
    <row r="21" spans="1:16" ht="14.4" customHeight="1" x14ac:dyDescent="0.25">
      <c r="A21" s="45" t="s">
        <v>65</v>
      </c>
      <c r="B21" s="44" t="s">
        <v>78</v>
      </c>
      <c r="C21" s="44" t="s">
        <v>52</v>
      </c>
      <c r="D21" s="58">
        <v>2224937</v>
      </c>
      <c r="E21" s="57">
        <v>800000</v>
      </c>
      <c r="F21" s="47">
        <v>60</v>
      </c>
      <c r="G21" s="5">
        <v>34</v>
      </c>
      <c r="H21" s="17">
        <f t="shared" si="0"/>
        <v>94</v>
      </c>
      <c r="I21" s="12">
        <v>27</v>
      </c>
      <c r="J21" s="12">
        <v>14</v>
      </c>
      <c r="K21" s="12">
        <v>13</v>
      </c>
      <c r="L21" s="12">
        <v>5</v>
      </c>
      <c r="M21" s="12">
        <v>10</v>
      </c>
      <c r="N21" s="12">
        <v>14</v>
      </c>
      <c r="O21" s="12">
        <v>10</v>
      </c>
      <c r="P21" s="13">
        <f t="shared" si="1"/>
        <v>93</v>
      </c>
    </row>
    <row r="22" spans="1:16" ht="14.4" customHeight="1" x14ac:dyDescent="0.25">
      <c r="A22" s="45" t="s">
        <v>66</v>
      </c>
      <c r="B22" s="44" t="s">
        <v>79</v>
      </c>
      <c r="C22" s="44" t="s">
        <v>53</v>
      </c>
      <c r="D22" s="58">
        <v>642000</v>
      </c>
      <c r="E22" s="57">
        <v>321000</v>
      </c>
      <c r="F22" s="47">
        <v>50</v>
      </c>
      <c r="G22" s="5">
        <v>28</v>
      </c>
      <c r="H22" s="17">
        <f t="shared" si="0"/>
        <v>78</v>
      </c>
      <c r="I22" s="12">
        <v>12</v>
      </c>
      <c r="J22" s="12">
        <v>8</v>
      </c>
      <c r="K22" s="12">
        <v>7</v>
      </c>
      <c r="L22" s="12">
        <v>3</v>
      </c>
      <c r="M22" s="12">
        <v>7</v>
      </c>
      <c r="N22" s="12">
        <v>6</v>
      </c>
      <c r="O22" s="12">
        <v>7</v>
      </c>
      <c r="P22" s="13">
        <f t="shared" si="1"/>
        <v>50</v>
      </c>
    </row>
    <row r="23" spans="1:16" ht="14.4" customHeight="1" x14ac:dyDescent="0.25">
      <c r="A23" s="45" t="s">
        <v>67</v>
      </c>
      <c r="B23" s="44" t="s">
        <v>80</v>
      </c>
      <c r="C23" s="44" t="s">
        <v>54</v>
      </c>
      <c r="D23" s="58">
        <v>2273950</v>
      </c>
      <c r="E23" s="57">
        <v>1000000</v>
      </c>
      <c r="F23" s="47" t="s">
        <v>87</v>
      </c>
      <c r="G23" s="5">
        <v>31</v>
      </c>
      <c r="H23" s="17">
        <f t="shared" si="0"/>
        <v>31</v>
      </c>
      <c r="I23" s="12">
        <v>18</v>
      </c>
      <c r="J23" s="12">
        <v>12</v>
      </c>
      <c r="K23" s="12">
        <v>8</v>
      </c>
      <c r="L23" s="12">
        <v>3</v>
      </c>
      <c r="M23" s="12">
        <v>9</v>
      </c>
      <c r="N23" s="12">
        <v>12</v>
      </c>
      <c r="O23" s="12">
        <v>8</v>
      </c>
      <c r="P23" s="13">
        <f t="shared" si="1"/>
        <v>70</v>
      </c>
    </row>
    <row r="24" spans="1:16" ht="14.4" customHeight="1" x14ac:dyDescent="0.25">
      <c r="A24" s="45" t="s">
        <v>68</v>
      </c>
      <c r="B24" s="44" t="s">
        <v>81</v>
      </c>
      <c r="C24" s="44" t="s">
        <v>55</v>
      </c>
      <c r="D24" s="58">
        <v>2270000</v>
      </c>
      <c r="E24" s="57">
        <v>500000</v>
      </c>
      <c r="F24" s="47">
        <v>30</v>
      </c>
      <c r="G24" s="5" t="s">
        <v>87</v>
      </c>
      <c r="H24" s="17">
        <f t="shared" si="0"/>
        <v>30</v>
      </c>
      <c r="I24" s="12">
        <v>12</v>
      </c>
      <c r="J24" s="12">
        <v>10</v>
      </c>
      <c r="K24" s="12">
        <v>7</v>
      </c>
      <c r="L24" s="12">
        <v>3</v>
      </c>
      <c r="M24" s="12">
        <v>6</v>
      </c>
      <c r="N24" s="12">
        <v>8</v>
      </c>
      <c r="O24" s="12">
        <v>6</v>
      </c>
      <c r="P24" s="13">
        <f t="shared" si="1"/>
        <v>52</v>
      </c>
    </row>
    <row r="25" spans="1:16" ht="14.4" customHeight="1" x14ac:dyDescent="0.25">
      <c r="A25" s="45" t="s">
        <v>69</v>
      </c>
      <c r="B25" s="44" t="s">
        <v>38</v>
      </c>
      <c r="C25" s="44" t="s">
        <v>56</v>
      </c>
      <c r="D25" s="58">
        <v>1730000</v>
      </c>
      <c r="E25" s="57">
        <v>800000</v>
      </c>
      <c r="F25" s="47">
        <v>43</v>
      </c>
      <c r="G25" s="5">
        <v>32</v>
      </c>
      <c r="H25" s="17">
        <f t="shared" si="0"/>
        <v>75</v>
      </c>
      <c r="I25" s="12">
        <v>18</v>
      </c>
      <c r="J25" s="12">
        <v>12</v>
      </c>
      <c r="K25" s="12">
        <v>8</v>
      </c>
      <c r="L25" s="12">
        <v>4</v>
      </c>
      <c r="M25" s="12">
        <v>8</v>
      </c>
      <c r="N25" s="12">
        <v>12</v>
      </c>
      <c r="O25" s="12">
        <v>10</v>
      </c>
      <c r="P25" s="13">
        <f t="shared" si="1"/>
        <v>72</v>
      </c>
    </row>
    <row r="26" spans="1:16" ht="14.4" customHeight="1" x14ac:dyDescent="0.25">
      <c r="A26" s="45" t="s">
        <v>70</v>
      </c>
      <c r="B26" s="44" t="s">
        <v>82</v>
      </c>
      <c r="C26" s="44" t="s">
        <v>57</v>
      </c>
      <c r="D26" s="58">
        <v>1784225</v>
      </c>
      <c r="E26" s="57">
        <v>800000</v>
      </c>
      <c r="F26" s="47">
        <v>25</v>
      </c>
      <c r="G26" s="5">
        <v>30</v>
      </c>
      <c r="H26" s="17">
        <f t="shared" si="0"/>
        <v>55</v>
      </c>
      <c r="I26" s="12">
        <v>12</v>
      </c>
      <c r="J26" s="12">
        <v>11</v>
      </c>
      <c r="K26" s="12">
        <v>7</v>
      </c>
      <c r="L26" s="12">
        <v>5</v>
      </c>
      <c r="M26" s="12">
        <v>9</v>
      </c>
      <c r="N26" s="12">
        <v>12</v>
      </c>
      <c r="O26" s="12">
        <v>9</v>
      </c>
      <c r="P26" s="13">
        <f t="shared" si="1"/>
        <v>65</v>
      </c>
    </row>
    <row r="27" spans="1:16" ht="14.4" customHeight="1" x14ac:dyDescent="0.25">
      <c r="A27" s="45" t="s">
        <v>71</v>
      </c>
      <c r="B27" s="44" t="s">
        <v>83</v>
      </c>
      <c r="C27" s="44" t="s">
        <v>58</v>
      </c>
      <c r="D27" s="58">
        <v>2675000</v>
      </c>
      <c r="E27" s="57">
        <v>750000</v>
      </c>
      <c r="F27" s="47">
        <v>55</v>
      </c>
      <c r="G27" s="5">
        <v>35</v>
      </c>
      <c r="H27" s="17">
        <f t="shared" si="0"/>
        <v>90</v>
      </c>
      <c r="I27" s="12">
        <v>15</v>
      </c>
      <c r="J27" s="12">
        <v>12</v>
      </c>
      <c r="K27" s="12">
        <v>8</v>
      </c>
      <c r="L27" s="12">
        <v>4</v>
      </c>
      <c r="M27" s="12">
        <v>8</v>
      </c>
      <c r="N27" s="12">
        <v>12</v>
      </c>
      <c r="O27" s="12">
        <v>6</v>
      </c>
      <c r="P27" s="13">
        <f t="shared" si="1"/>
        <v>65</v>
      </c>
    </row>
    <row r="28" spans="1:16" ht="13.8" customHeight="1" x14ac:dyDescent="0.25">
      <c r="A28" s="45" t="s">
        <v>72</v>
      </c>
      <c r="B28" s="44" t="s">
        <v>84</v>
      </c>
      <c r="C28" s="44" t="s">
        <v>59</v>
      </c>
      <c r="D28" s="58">
        <v>1651058</v>
      </c>
      <c r="E28" s="57">
        <v>825000</v>
      </c>
      <c r="F28" s="47">
        <v>44</v>
      </c>
      <c r="G28" s="5">
        <v>38</v>
      </c>
      <c r="H28" s="17">
        <f t="shared" si="0"/>
        <v>82</v>
      </c>
      <c r="I28" s="12">
        <v>20</v>
      </c>
      <c r="J28" s="12">
        <v>11</v>
      </c>
      <c r="K28" s="12">
        <v>10</v>
      </c>
      <c r="L28" s="12">
        <v>5</v>
      </c>
      <c r="M28" s="12">
        <v>9</v>
      </c>
      <c r="N28" s="12">
        <v>10</v>
      </c>
      <c r="O28" s="12">
        <v>7</v>
      </c>
      <c r="P28" s="13">
        <f t="shared" si="1"/>
        <v>72</v>
      </c>
    </row>
    <row r="29" spans="1:16" ht="14.4" customHeight="1" x14ac:dyDescent="0.25">
      <c r="A29" s="45" t="s">
        <v>73</v>
      </c>
      <c r="B29" s="44" t="s">
        <v>39</v>
      </c>
      <c r="C29" s="44" t="s">
        <v>60</v>
      </c>
      <c r="D29" s="58">
        <v>959000</v>
      </c>
      <c r="E29" s="57">
        <v>550000</v>
      </c>
      <c r="F29" s="31">
        <v>27</v>
      </c>
      <c r="G29" s="32">
        <v>21</v>
      </c>
      <c r="H29" s="33">
        <f t="shared" si="0"/>
        <v>48</v>
      </c>
      <c r="I29" s="34">
        <v>11</v>
      </c>
      <c r="J29" s="34">
        <v>10</v>
      </c>
      <c r="K29" s="34">
        <v>5</v>
      </c>
      <c r="L29" s="34">
        <v>3</v>
      </c>
      <c r="M29" s="34">
        <v>9</v>
      </c>
      <c r="N29" s="34">
        <v>10</v>
      </c>
      <c r="O29" s="34">
        <v>10</v>
      </c>
      <c r="P29" s="35">
        <f t="shared" si="1"/>
        <v>58</v>
      </c>
    </row>
    <row r="30" spans="1:16" ht="14.4" customHeight="1" x14ac:dyDescent="0.25">
      <c r="A30" s="45" t="s">
        <v>74</v>
      </c>
      <c r="B30" s="44" t="s">
        <v>85</v>
      </c>
      <c r="C30" s="44" t="s">
        <v>61</v>
      </c>
      <c r="D30" s="58">
        <v>1964520</v>
      </c>
      <c r="E30" s="57">
        <v>550000</v>
      </c>
      <c r="F30" s="56">
        <v>31</v>
      </c>
      <c r="G30" s="39">
        <v>20</v>
      </c>
      <c r="H30" s="39">
        <f>SUM(F30:G30)</f>
        <v>51</v>
      </c>
      <c r="I30" s="40">
        <v>7</v>
      </c>
      <c r="J30" s="40">
        <v>8</v>
      </c>
      <c r="K30" s="40">
        <v>2</v>
      </c>
      <c r="L30" s="40">
        <v>4</v>
      </c>
      <c r="M30" s="40">
        <v>8</v>
      </c>
      <c r="N30" s="40">
        <v>5</v>
      </c>
      <c r="O30" s="40">
        <v>4</v>
      </c>
      <c r="P30" s="41">
        <f>SUM(I30:O30)</f>
        <v>38</v>
      </c>
    </row>
    <row r="31" spans="1:16" ht="13.8" x14ac:dyDescent="0.3">
      <c r="A31" s="26"/>
      <c r="D31" s="19"/>
      <c r="E31" s="19"/>
      <c r="F31" s="19"/>
      <c r="G31" s="19"/>
      <c r="H31" s="19"/>
      <c r="I31" s="27"/>
      <c r="J31" s="27"/>
      <c r="K31" s="27"/>
      <c r="L31" s="27"/>
      <c r="M31" s="27"/>
      <c r="N31" s="27"/>
      <c r="O31" s="27"/>
      <c r="P31" s="28"/>
    </row>
    <row r="32" spans="1:16" ht="12" x14ac:dyDescent="0.3"/>
  </sheetData>
  <dataValidations count="7">
    <dataValidation type="whole" showInputMessage="1" showErrorMessage="1" errorTitle="ZNOVU A LÉPE" error="To je móóóóóóc!!!!" sqref="P18:P31">
      <formula1>0</formula1>
      <formula2>100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I18:I31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0" zoomScaleNormal="80" workbookViewId="0"/>
  </sheetViews>
  <sheetFormatPr defaultColWidth="9.109375" defaultRowHeight="14.4" x14ac:dyDescent="0.3"/>
  <cols>
    <col min="1" max="1" width="9.33203125" style="1" customWidth="1"/>
    <col min="2" max="2" width="20.109375" style="1" customWidth="1"/>
    <col min="3" max="3" width="28.2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5.5546875" style="1" bestFit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40</v>
      </c>
    </row>
    <row r="2" spans="1:16" ht="12.6" x14ac:dyDescent="0.3">
      <c r="A2" s="1" t="s">
        <v>41</v>
      </c>
      <c r="I2" s="8" t="s">
        <v>32</v>
      </c>
    </row>
    <row r="3" spans="1:16" ht="12.6" x14ac:dyDescent="0.3">
      <c r="A3" s="1" t="s">
        <v>26</v>
      </c>
      <c r="I3" s="9" t="s">
        <v>43</v>
      </c>
    </row>
    <row r="4" spans="1:16" ht="12.6" x14ac:dyDescent="0.3">
      <c r="A4" s="1" t="s">
        <v>42</v>
      </c>
      <c r="I4" s="9" t="s">
        <v>48</v>
      </c>
    </row>
    <row r="5" spans="1:16" ht="12.6" x14ac:dyDescent="0.3">
      <c r="A5" s="1" t="s">
        <v>88</v>
      </c>
      <c r="I5" s="9" t="s">
        <v>44</v>
      </c>
    </row>
    <row r="6" spans="1:16" ht="12.6" x14ac:dyDescent="0.3">
      <c r="A6" s="1" t="s">
        <v>27</v>
      </c>
      <c r="I6" s="9" t="s">
        <v>33</v>
      </c>
    </row>
    <row r="7" spans="1:16" ht="12" x14ac:dyDescent="0.3">
      <c r="I7" s="9" t="s">
        <v>45</v>
      </c>
    </row>
    <row r="8" spans="1:16" ht="12" x14ac:dyDescent="0.3">
      <c r="I8" s="1" t="s">
        <v>46</v>
      </c>
    </row>
    <row r="11" spans="1:16" ht="12" x14ac:dyDescent="0.3">
      <c r="H11" s="1" t="s">
        <v>47</v>
      </c>
    </row>
    <row r="12" spans="1:16" ht="12" x14ac:dyDescent="0.3">
      <c r="H12" s="1" t="s">
        <v>34</v>
      </c>
    </row>
    <row r="13" spans="1:16" ht="12" x14ac:dyDescent="0.3"/>
    <row r="14" spans="1:16" ht="12" x14ac:dyDescent="0.3">
      <c r="H14" s="1" t="s">
        <v>89</v>
      </c>
    </row>
    <row r="15" spans="1:16" ht="11.4" customHeight="1" x14ac:dyDescent="0.3"/>
    <row r="16" spans="1:16" ht="100.8" x14ac:dyDescent="0.3">
      <c r="A16" s="3" t="s">
        <v>0</v>
      </c>
      <c r="B16" s="3" t="s">
        <v>1</v>
      </c>
      <c r="C16" s="3" t="s">
        <v>35</v>
      </c>
      <c r="D16" s="3" t="s">
        <v>22</v>
      </c>
      <c r="E16" s="3" t="s">
        <v>2</v>
      </c>
      <c r="F16" s="3" t="s">
        <v>3</v>
      </c>
      <c r="G16" s="3" t="s">
        <v>4</v>
      </c>
      <c r="H16" s="3" t="s">
        <v>5</v>
      </c>
      <c r="I16" s="15" t="s">
        <v>31</v>
      </c>
      <c r="J16" s="15" t="s">
        <v>23</v>
      </c>
      <c r="K16" s="15" t="s">
        <v>25</v>
      </c>
      <c r="L16" s="15" t="s">
        <v>6</v>
      </c>
      <c r="M16" s="15" t="s">
        <v>7</v>
      </c>
      <c r="N16" s="15" t="s">
        <v>28</v>
      </c>
      <c r="O16" s="15" t="s">
        <v>8</v>
      </c>
      <c r="P16" s="3" t="s">
        <v>9</v>
      </c>
    </row>
    <row r="17" spans="1:16" ht="13.8" x14ac:dyDescent="0.3">
      <c r="A17" s="20"/>
      <c r="B17" s="37"/>
      <c r="C17" s="37"/>
      <c r="D17" s="37"/>
      <c r="E17" s="37"/>
      <c r="F17" s="5"/>
      <c r="G17" s="5"/>
      <c r="H17" s="5"/>
      <c r="I17" s="16" t="s">
        <v>18</v>
      </c>
      <c r="J17" s="4" t="s">
        <v>19</v>
      </c>
      <c r="K17" s="4" t="s">
        <v>19</v>
      </c>
      <c r="L17" s="4" t="s">
        <v>20</v>
      </c>
      <c r="M17" s="4" t="s">
        <v>21</v>
      </c>
      <c r="N17" s="4" t="s">
        <v>19</v>
      </c>
      <c r="O17" s="4" t="s">
        <v>21</v>
      </c>
      <c r="P17" s="5"/>
    </row>
    <row r="18" spans="1:16" ht="14.4" customHeight="1" x14ac:dyDescent="0.25">
      <c r="A18" s="45" t="s">
        <v>63</v>
      </c>
      <c r="B18" s="48" t="s">
        <v>76</v>
      </c>
      <c r="C18" s="44" t="s">
        <v>50</v>
      </c>
      <c r="D18" s="58">
        <v>2630060</v>
      </c>
      <c r="E18" s="57">
        <v>700000</v>
      </c>
      <c r="F18" s="46">
        <v>49</v>
      </c>
      <c r="G18" s="17">
        <v>38</v>
      </c>
      <c r="H18" s="17">
        <f>SUM(F18:G18)</f>
        <v>87</v>
      </c>
      <c r="I18" s="12">
        <v>15</v>
      </c>
      <c r="J18" s="12">
        <v>8</v>
      </c>
      <c r="K18" s="12">
        <v>8</v>
      </c>
      <c r="L18" s="12">
        <v>5</v>
      </c>
      <c r="M18" s="12">
        <v>10</v>
      </c>
      <c r="N18" s="12">
        <v>13</v>
      </c>
      <c r="O18" s="12">
        <v>9</v>
      </c>
      <c r="P18" s="13">
        <f>SUM(I18:O18)</f>
        <v>68</v>
      </c>
    </row>
    <row r="19" spans="1:16" ht="14.4" customHeight="1" x14ac:dyDescent="0.25">
      <c r="A19" s="45" t="s">
        <v>62</v>
      </c>
      <c r="B19" s="43" t="s">
        <v>75</v>
      </c>
      <c r="C19" s="44" t="s">
        <v>49</v>
      </c>
      <c r="D19" s="58">
        <v>1669130</v>
      </c>
      <c r="E19" s="57">
        <v>680000</v>
      </c>
      <c r="F19" s="47">
        <v>60</v>
      </c>
      <c r="G19" s="5">
        <v>35</v>
      </c>
      <c r="H19" s="17">
        <f t="shared" ref="H19:H29" si="0">SUM(F19:G19)</f>
        <v>95</v>
      </c>
      <c r="I19" s="12">
        <v>8</v>
      </c>
      <c r="J19" s="12">
        <v>8</v>
      </c>
      <c r="K19" s="12">
        <v>6</v>
      </c>
      <c r="L19" s="12">
        <v>3</v>
      </c>
      <c r="M19" s="12">
        <v>9</v>
      </c>
      <c r="N19" s="12">
        <v>10</v>
      </c>
      <c r="O19" s="12">
        <v>8</v>
      </c>
      <c r="P19" s="13">
        <f t="shared" ref="P19:P29" si="1">SUM(I19:O19)</f>
        <v>52</v>
      </c>
    </row>
    <row r="20" spans="1:16" ht="14.4" customHeight="1" x14ac:dyDescent="0.25">
      <c r="A20" s="45" t="s">
        <v>64</v>
      </c>
      <c r="B20" s="44" t="s">
        <v>77</v>
      </c>
      <c r="C20" s="44" t="s">
        <v>51</v>
      </c>
      <c r="D20" s="58">
        <v>1028003</v>
      </c>
      <c r="E20" s="57">
        <v>450000</v>
      </c>
      <c r="F20" s="47">
        <v>33</v>
      </c>
      <c r="G20" s="5">
        <v>33</v>
      </c>
      <c r="H20" s="17">
        <f t="shared" si="0"/>
        <v>66</v>
      </c>
      <c r="I20" s="12">
        <v>13</v>
      </c>
      <c r="J20" s="12">
        <v>13</v>
      </c>
      <c r="K20" s="12">
        <v>7</v>
      </c>
      <c r="L20" s="12">
        <v>4</v>
      </c>
      <c r="M20" s="12">
        <v>8</v>
      </c>
      <c r="N20" s="12">
        <v>9</v>
      </c>
      <c r="O20" s="12">
        <v>10</v>
      </c>
      <c r="P20" s="13">
        <f t="shared" si="1"/>
        <v>64</v>
      </c>
    </row>
    <row r="21" spans="1:16" ht="14.4" customHeight="1" x14ac:dyDescent="0.25">
      <c r="A21" s="45" t="s">
        <v>65</v>
      </c>
      <c r="B21" s="44" t="s">
        <v>78</v>
      </c>
      <c r="C21" s="44" t="s">
        <v>52</v>
      </c>
      <c r="D21" s="58">
        <v>2224937</v>
      </c>
      <c r="E21" s="57">
        <v>800000</v>
      </c>
      <c r="F21" s="47">
        <v>60</v>
      </c>
      <c r="G21" s="5">
        <v>34</v>
      </c>
      <c r="H21" s="17">
        <f t="shared" si="0"/>
        <v>94</v>
      </c>
      <c r="I21" s="12">
        <v>25</v>
      </c>
      <c r="J21" s="12">
        <v>14</v>
      </c>
      <c r="K21" s="12">
        <v>13</v>
      </c>
      <c r="L21" s="12">
        <v>5</v>
      </c>
      <c r="M21" s="12">
        <v>10</v>
      </c>
      <c r="N21" s="12">
        <v>15</v>
      </c>
      <c r="O21" s="12">
        <v>10</v>
      </c>
      <c r="P21" s="13">
        <f t="shared" si="1"/>
        <v>92</v>
      </c>
    </row>
    <row r="22" spans="1:16" ht="14.4" customHeight="1" x14ac:dyDescent="0.25">
      <c r="A22" s="45" t="s">
        <v>66</v>
      </c>
      <c r="B22" s="44" t="s">
        <v>79</v>
      </c>
      <c r="C22" s="44" t="s">
        <v>53</v>
      </c>
      <c r="D22" s="58">
        <v>642000</v>
      </c>
      <c r="E22" s="57">
        <v>321000</v>
      </c>
      <c r="F22" s="47">
        <v>50</v>
      </c>
      <c r="G22" s="5">
        <v>28</v>
      </c>
      <c r="H22" s="17">
        <f t="shared" si="0"/>
        <v>78</v>
      </c>
      <c r="I22" s="12">
        <v>12</v>
      </c>
      <c r="J22" s="12">
        <v>8</v>
      </c>
      <c r="K22" s="12">
        <v>7</v>
      </c>
      <c r="L22" s="12">
        <v>3</v>
      </c>
      <c r="M22" s="12">
        <v>8</v>
      </c>
      <c r="N22" s="12">
        <v>6</v>
      </c>
      <c r="O22" s="12">
        <v>8</v>
      </c>
      <c r="P22" s="13">
        <f t="shared" si="1"/>
        <v>52</v>
      </c>
    </row>
    <row r="23" spans="1:16" ht="14.4" customHeight="1" x14ac:dyDescent="0.25">
      <c r="A23" s="45" t="s">
        <v>67</v>
      </c>
      <c r="B23" s="44" t="s">
        <v>80</v>
      </c>
      <c r="C23" s="44" t="s">
        <v>54</v>
      </c>
      <c r="D23" s="58">
        <v>2273950</v>
      </c>
      <c r="E23" s="57">
        <v>1000000</v>
      </c>
      <c r="F23" s="47" t="s">
        <v>87</v>
      </c>
      <c r="G23" s="5">
        <v>31</v>
      </c>
      <c r="H23" s="17">
        <f t="shared" si="0"/>
        <v>31</v>
      </c>
      <c r="I23" s="12">
        <v>19</v>
      </c>
      <c r="J23" s="12">
        <v>11</v>
      </c>
      <c r="K23" s="12">
        <v>11</v>
      </c>
      <c r="L23" s="12">
        <v>4</v>
      </c>
      <c r="M23" s="12">
        <v>9</v>
      </c>
      <c r="N23" s="12">
        <v>11</v>
      </c>
      <c r="O23" s="12">
        <v>9</v>
      </c>
      <c r="P23" s="13">
        <f t="shared" si="1"/>
        <v>74</v>
      </c>
    </row>
    <row r="24" spans="1:16" ht="14.4" customHeight="1" x14ac:dyDescent="0.25">
      <c r="A24" s="45" t="s">
        <v>68</v>
      </c>
      <c r="B24" s="44" t="s">
        <v>81</v>
      </c>
      <c r="C24" s="44" t="s">
        <v>55</v>
      </c>
      <c r="D24" s="58">
        <v>2270000</v>
      </c>
      <c r="E24" s="57">
        <v>500000</v>
      </c>
      <c r="F24" s="47">
        <v>30</v>
      </c>
      <c r="G24" s="5" t="s">
        <v>87</v>
      </c>
      <c r="H24" s="17">
        <f t="shared" si="0"/>
        <v>30</v>
      </c>
      <c r="I24" s="12">
        <v>12</v>
      </c>
      <c r="J24" s="12">
        <v>10</v>
      </c>
      <c r="K24" s="12">
        <v>7</v>
      </c>
      <c r="L24" s="12">
        <v>3</v>
      </c>
      <c r="M24" s="12">
        <v>6</v>
      </c>
      <c r="N24" s="12">
        <v>6</v>
      </c>
      <c r="O24" s="12">
        <v>6</v>
      </c>
      <c r="P24" s="13">
        <f t="shared" si="1"/>
        <v>50</v>
      </c>
    </row>
    <row r="25" spans="1:16" ht="14.4" customHeight="1" x14ac:dyDescent="0.25">
      <c r="A25" s="45" t="s">
        <v>69</v>
      </c>
      <c r="B25" s="44" t="s">
        <v>38</v>
      </c>
      <c r="C25" s="44" t="s">
        <v>56</v>
      </c>
      <c r="D25" s="58">
        <v>1730000</v>
      </c>
      <c r="E25" s="57">
        <v>800000</v>
      </c>
      <c r="F25" s="47">
        <v>43</v>
      </c>
      <c r="G25" s="5">
        <v>32</v>
      </c>
      <c r="H25" s="17">
        <f t="shared" si="0"/>
        <v>75</v>
      </c>
      <c r="I25" s="12">
        <v>19</v>
      </c>
      <c r="J25" s="12">
        <v>13</v>
      </c>
      <c r="K25" s="12">
        <v>11</v>
      </c>
      <c r="L25" s="12">
        <v>4</v>
      </c>
      <c r="M25" s="12">
        <v>9</v>
      </c>
      <c r="N25" s="12">
        <v>12</v>
      </c>
      <c r="O25" s="12">
        <v>10</v>
      </c>
      <c r="P25" s="13">
        <f t="shared" si="1"/>
        <v>78</v>
      </c>
    </row>
    <row r="26" spans="1:16" ht="14.4" customHeight="1" x14ac:dyDescent="0.25">
      <c r="A26" s="45" t="s">
        <v>70</v>
      </c>
      <c r="B26" s="44" t="s">
        <v>82</v>
      </c>
      <c r="C26" s="44" t="s">
        <v>57</v>
      </c>
      <c r="D26" s="58">
        <v>1784225</v>
      </c>
      <c r="E26" s="57">
        <v>800000</v>
      </c>
      <c r="F26" s="47">
        <v>25</v>
      </c>
      <c r="G26" s="5">
        <v>30</v>
      </c>
      <c r="H26" s="17">
        <f t="shared" si="0"/>
        <v>55</v>
      </c>
      <c r="I26" s="12">
        <v>19</v>
      </c>
      <c r="J26" s="12">
        <v>12</v>
      </c>
      <c r="K26" s="12">
        <v>11</v>
      </c>
      <c r="L26" s="12">
        <v>5</v>
      </c>
      <c r="M26" s="12">
        <v>9</v>
      </c>
      <c r="N26" s="12">
        <v>14</v>
      </c>
      <c r="O26" s="12">
        <v>9</v>
      </c>
      <c r="P26" s="13">
        <f t="shared" si="1"/>
        <v>79</v>
      </c>
    </row>
    <row r="27" spans="1:16" ht="14.4" customHeight="1" x14ac:dyDescent="0.25">
      <c r="A27" s="45" t="s">
        <v>71</v>
      </c>
      <c r="B27" s="44" t="s">
        <v>83</v>
      </c>
      <c r="C27" s="44" t="s">
        <v>58</v>
      </c>
      <c r="D27" s="58">
        <v>2675000</v>
      </c>
      <c r="E27" s="57">
        <v>750000</v>
      </c>
      <c r="F27" s="47">
        <v>55</v>
      </c>
      <c r="G27" s="5">
        <v>35</v>
      </c>
      <c r="H27" s="17">
        <f t="shared" si="0"/>
        <v>90</v>
      </c>
      <c r="I27" s="12">
        <v>18</v>
      </c>
      <c r="J27" s="12">
        <v>12</v>
      </c>
      <c r="K27" s="12">
        <v>11</v>
      </c>
      <c r="L27" s="12">
        <v>5</v>
      </c>
      <c r="M27" s="12">
        <v>8</v>
      </c>
      <c r="N27" s="12">
        <v>14</v>
      </c>
      <c r="O27" s="12">
        <v>7</v>
      </c>
      <c r="P27" s="13">
        <f t="shared" si="1"/>
        <v>75</v>
      </c>
    </row>
    <row r="28" spans="1:16" ht="13.8" customHeight="1" x14ac:dyDescent="0.25">
      <c r="A28" s="45" t="s">
        <v>72</v>
      </c>
      <c r="B28" s="44" t="s">
        <v>84</v>
      </c>
      <c r="C28" s="44" t="s">
        <v>59</v>
      </c>
      <c r="D28" s="58">
        <v>1651058</v>
      </c>
      <c r="E28" s="57">
        <v>825000</v>
      </c>
      <c r="F28" s="47">
        <v>44</v>
      </c>
      <c r="G28" s="5">
        <v>38</v>
      </c>
      <c r="H28" s="17">
        <f t="shared" si="0"/>
        <v>82</v>
      </c>
      <c r="I28" s="12">
        <v>18</v>
      </c>
      <c r="J28" s="12">
        <v>11</v>
      </c>
      <c r="K28" s="12">
        <v>12</v>
      </c>
      <c r="L28" s="12">
        <v>5</v>
      </c>
      <c r="M28" s="12">
        <v>9</v>
      </c>
      <c r="N28" s="12">
        <v>11</v>
      </c>
      <c r="O28" s="12">
        <v>7</v>
      </c>
      <c r="P28" s="13">
        <f t="shared" si="1"/>
        <v>73</v>
      </c>
    </row>
    <row r="29" spans="1:16" ht="14.4" customHeight="1" x14ac:dyDescent="0.25">
      <c r="A29" s="45" t="s">
        <v>73</v>
      </c>
      <c r="B29" s="44" t="s">
        <v>39</v>
      </c>
      <c r="C29" s="44" t="s">
        <v>60</v>
      </c>
      <c r="D29" s="58">
        <v>959000</v>
      </c>
      <c r="E29" s="57">
        <v>550000</v>
      </c>
      <c r="F29" s="31">
        <v>27</v>
      </c>
      <c r="G29" s="32">
        <v>21</v>
      </c>
      <c r="H29" s="33">
        <f t="shared" si="0"/>
        <v>48</v>
      </c>
      <c r="I29" s="34">
        <v>19</v>
      </c>
      <c r="J29" s="34">
        <v>10</v>
      </c>
      <c r="K29" s="34">
        <v>9</v>
      </c>
      <c r="L29" s="34">
        <v>3</v>
      </c>
      <c r="M29" s="34">
        <v>9</v>
      </c>
      <c r="N29" s="34">
        <v>11</v>
      </c>
      <c r="O29" s="34">
        <v>10</v>
      </c>
      <c r="P29" s="35">
        <f t="shared" si="1"/>
        <v>71</v>
      </c>
    </row>
    <row r="30" spans="1:16" ht="14.4" customHeight="1" x14ac:dyDescent="0.25">
      <c r="A30" s="45" t="s">
        <v>74</v>
      </c>
      <c r="B30" s="44" t="s">
        <v>85</v>
      </c>
      <c r="C30" s="44" t="s">
        <v>61</v>
      </c>
      <c r="D30" s="58">
        <v>1964520</v>
      </c>
      <c r="E30" s="57">
        <v>550000</v>
      </c>
      <c r="F30" s="56">
        <v>31</v>
      </c>
      <c r="G30" s="39">
        <v>20</v>
      </c>
      <c r="H30" s="39">
        <f>SUM(F30:G30)</f>
        <v>51</v>
      </c>
      <c r="I30" s="40">
        <v>7</v>
      </c>
      <c r="J30" s="40">
        <v>8</v>
      </c>
      <c r="K30" s="40">
        <v>5</v>
      </c>
      <c r="L30" s="40">
        <v>4</v>
      </c>
      <c r="M30" s="40">
        <v>8</v>
      </c>
      <c r="N30" s="40">
        <v>6</v>
      </c>
      <c r="O30" s="40">
        <v>5</v>
      </c>
      <c r="P30" s="41">
        <f>SUM(I30:O30)</f>
        <v>43</v>
      </c>
    </row>
    <row r="31" spans="1:16" ht="13.8" x14ac:dyDescent="0.3">
      <c r="A31" s="26"/>
      <c r="D31" s="19"/>
      <c r="E31" s="19"/>
      <c r="F31" s="19"/>
      <c r="G31" s="19"/>
      <c r="H31" s="19"/>
      <c r="I31" s="27"/>
      <c r="J31" s="27"/>
      <c r="K31" s="27"/>
      <c r="L31" s="27"/>
      <c r="M31" s="27"/>
      <c r="N31" s="27"/>
      <c r="O31" s="27"/>
      <c r="P31" s="28"/>
    </row>
    <row r="32" spans="1:16" ht="12" x14ac:dyDescent="0.3"/>
  </sheetData>
  <dataValidations count="7">
    <dataValidation type="whole" showInputMessage="1" showErrorMessage="1" errorTitle="ZNOVU A LÉPE" error="To je móóóóóóc!!!!" sqref="P18:P31">
      <formula1>0</formula1>
      <formula2>100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I18:I31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0" zoomScaleNormal="80" workbookViewId="0"/>
  </sheetViews>
  <sheetFormatPr defaultColWidth="9.109375" defaultRowHeight="14.4" x14ac:dyDescent="0.3"/>
  <cols>
    <col min="1" max="1" width="9.33203125" style="1" customWidth="1"/>
    <col min="2" max="2" width="20.109375" style="1" customWidth="1"/>
    <col min="3" max="3" width="28.2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5.5546875" style="1" bestFit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40</v>
      </c>
    </row>
    <row r="2" spans="1:16" ht="12.6" x14ac:dyDescent="0.3">
      <c r="A2" s="1" t="s">
        <v>41</v>
      </c>
      <c r="I2" s="8" t="s">
        <v>32</v>
      </c>
    </row>
    <row r="3" spans="1:16" ht="12.6" x14ac:dyDescent="0.3">
      <c r="A3" s="1" t="s">
        <v>26</v>
      </c>
      <c r="I3" s="9" t="s">
        <v>43</v>
      </c>
    </row>
    <row r="4" spans="1:16" ht="12.6" x14ac:dyDescent="0.3">
      <c r="A4" s="1" t="s">
        <v>42</v>
      </c>
      <c r="I4" s="9" t="s">
        <v>48</v>
      </c>
    </row>
    <row r="5" spans="1:16" ht="12.6" x14ac:dyDescent="0.3">
      <c r="A5" s="1" t="s">
        <v>88</v>
      </c>
      <c r="I5" s="9" t="s">
        <v>44</v>
      </c>
    </row>
    <row r="6" spans="1:16" ht="12.6" x14ac:dyDescent="0.3">
      <c r="A6" s="1" t="s">
        <v>27</v>
      </c>
      <c r="I6" s="9" t="s">
        <v>33</v>
      </c>
    </row>
    <row r="7" spans="1:16" ht="12" x14ac:dyDescent="0.3">
      <c r="I7" s="9" t="s">
        <v>45</v>
      </c>
    </row>
    <row r="8" spans="1:16" ht="12" x14ac:dyDescent="0.3">
      <c r="I8" s="1" t="s">
        <v>46</v>
      </c>
    </row>
    <row r="11" spans="1:16" ht="12" x14ac:dyDescent="0.3">
      <c r="H11" s="1" t="s">
        <v>47</v>
      </c>
    </row>
    <row r="12" spans="1:16" ht="12" x14ac:dyDescent="0.3">
      <c r="H12" s="1" t="s">
        <v>34</v>
      </c>
    </row>
    <row r="13" spans="1:16" ht="12" x14ac:dyDescent="0.3"/>
    <row r="14" spans="1:16" ht="12" x14ac:dyDescent="0.3">
      <c r="H14" s="1" t="s">
        <v>89</v>
      </c>
    </row>
    <row r="15" spans="1:16" ht="11.4" customHeight="1" x14ac:dyDescent="0.3"/>
    <row r="16" spans="1:16" ht="100.8" x14ac:dyDescent="0.3">
      <c r="A16" s="3" t="s">
        <v>0</v>
      </c>
      <c r="B16" s="3" t="s">
        <v>1</v>
      </c>
      <c r="C16" s="3" t="s">
        <v>35</v>
      </c>
      <c r="D16" s="3" t="s">
        <v>22</v>
      </c>
      <c r="E16" s="3" t="s">
        <v>2</v>
      </c>
      <c r="F16" s="3" t="s">
        <v>3</v>
      </c>
      <c r="G16" s="3" t="s">
        <v>4</v>
      </c>
      <c r="H16" s="3" t="s">
        <v>5</v>
      </c>
      <c r="I16" s="15" t="s">
        <v>31</v>
      </c>
      <c r="J16" s="15" t="s">
        <v>23</v>
      </c>
      <c r="K16" s="15" t="s">
        <v>25</v>
      </c>
      <c r="L16" s="15" t="s">
        <v>6</v>
      </c>
      <c r="M16" s="15" t="s">
        <v>7</v>
      </c>
      <c r="N16" s="15" t="s">
        <v>28</v>
      </c>
      <c r="O16" s="15" t="s">
        <v>8</v>
      </c>
      <c r="P16" s="3" t="s">
        <v>9</v>
      </c>
    </row>
    <row r="17" spans="1:16" ht="13.8" x14ac:dyDescent="0.3">
      <c r="A17" s="20"/>
      <c r="B17" s="37"/>
      <c r="C17" s="37"/>
      <c r="D17" s="37"/>
      <c r="E17" s="37"/>
      <c r="F17" s="5"/>
      <c r="G17" s="5"/>
      <c r="H17" s="5"/>
      <c r="I17" s="16" t="s">
        <v>18</v>
      </c>
      <c r="J17" s="4" t="s">
        <v>19</v>
      </c>
      <c r="K17" s="4" t="s">
        <v>19</v>
      </c>
      <c r="L17" s="4" t="s">
        <v>20</v>
      </c>
      <c r="M17" s="4" t="s">
        <v>21</v>
      </c>
      <c r="N17" s="4" t="s">
        <v>19</v>
      </c>
      <c r="O17" s="4" t="s">
        <v>21</v>
      </c>
      <c r="P17" s="5"/>
    </row>
    <row r="18" spans="1:16" ht="14.4" customHeight="1" x14ac:dyDescent="0.25">
      <c r="A18" s="45" t="s">
        <v>63</v>
      </c>
      <c r="B18" s="48" t="s">
        <v>76</v>
      </c>
      <c r="C18" s="44" t="s">
        <v>50</v>
      </c>
      <c r="D18" s="58">
        <v>2630060</v>
      </c>
      <c r="E18" s="57">
        <v>700000</v>
      </c>
      <c r="F18" s="46">
        <v>49</v>
      </c>
      <c r="G18" s="17">
        <v>38</v>
      </c>
      <c r="H18" s="17">
        <f>SUM(F18:G18)</f>
        <v>87</v>
      </c>
      <c r="I18" s="12">
        <v>19</v>
      </c>
      <c r="J18" s="12">
        <v>11</v>
      </c>
      <c r="K18" s="12">
        <v>8</v>
      </c>
      <c r="L18" s="12">
        <v>5</v>
      </c>
      <c r="M18" s="12">
        <v>7</v>
      </c>
      <c r="N18" s="12">
        <v>8</v>
      </c>
      <c r="O18" s="12">
        <v>10</v>
      </c>
      <c r="P18" s="13">
        <f>SUM(I18:O18)</f>
        <v>68</v>
      </c>
    </row>
    <row r="19" spans="1:16" ht="14.4" customHeight="1" x14ac:dyDescent="0.25">
      <c r="A19" s="45" t="s">
        <v>62</v>
      </c>
      <c r="B19" s="43" t="s">
        <v>75</v>
      </c>
      <c r="C19" s="44" t="s">
        <v>49</v>
      </c>
      <c r="D19" s="58">
        <v>1669130</v>
      </c>
      <c r="E19" s="57">
        <v>680000</v>
      </c>
      <c r="F19" s="47">
        <v>60</v>
      </c>
      <c r="G19" s="5">
        <v>35</v>
      </c>
      <c r="H19" s="17">
        <f t="shared" ref="H19:H29" si="0">SUM(F19:G19)</f>
        <v>95</v>
      </c>
      <c r="I19" s="12">
        <v>11</v>
      </c>
      <c r="J19" s="12">
        <v>9</v>
      </c>
      <c r="K19" s="12">
        <v>9</v>
      </c>
      <c r="L19" s="12">
        <v>3</v>
      </c>
      <c r="M19" s="12">
        <v>6</v>
      </c>
      <c r="N19" s="12">
        <v>7</v>
      </c>
      <c r="O19" s="12">
        <v>7</v>
      </c>
      <c r="P19" s="13">
        <f t="shared" ref="P19:P29" si="1">SUM(I19:O19)</f>
        <v>52</v>
      </c>
    </row>
    <row r="20" spans="1:16" ht="14.4" customHeight="1" x14ac:dyDescent="0.25">
      <c r="A20" s="45" t="s">
        <v>64</v>
      </c>
      <c r="B20" s="44" t="s">
        <v>77</v>
      </c>
      <c r="C20" s="44" t="s">
        <v>51</v>
      </c>
      <c r="D20" s="58">
        <v>1028003</v>
      </c>
      <c r="E20" s="57">
        <v>450000</v>
      </c>
      <c r="F20" s="47">
        <v>33</v>
      </c>
      <c r="G20" s="5">
        <v>33</v>
      </c>
      <c r="H20" s="17">
        <f t="shared" si="0"/>
        <v>66</v>
      </c>
      <c r="I20" s="12">
        <v>19</v>
      </c>
      <c r="J20" s="12">
        <v>11</v>
      </c>
      <c r="K20" s="12">
        <v>8</v>
      </c>
      <c r="L20" s="12">
        <v>5</v>
      </c>
      <c r="M20" s="12">
        <v>7</v>
      </c>
      <c r="N20" s="12">
        <v>8</v>
      </c>
      <c r="O20" s="12">
        <v>10</v>
      </c>
      <c r="P20" s="13">
        <f t="shared" si="1"/>
        <v>68</v>
      </c>
    </row>
    <row r="21" spans="1:16" ht="14.4" customHeight="1" x14ac:dyDescent="0.25">
      <c r="A21" s="45" t="s">
        <v>65</v>
      </c>
      <c r="B21" s="44" t="s">
        <v>78</v>
      </c>
      <c r="C21" s="44" t="s">
        <v>52</v>
      </c>
      <c r="D21" s="58">
        <v>2224937</v>
      </c>
      <c r="E21" s="57">
        <v>800000</v>
      </c>
      <c r="F21" s="47">
        <v>60</v>
      </c>
      <c r="G21" s="5">
        <v>34</v>
      </c>
      <c r="H21" s="17">
        <f t="shared" si="0"/>
        <v>94</v>
      </c>
      <c r="I21" s="12">
        <v>26</v>
      </c>
      <c r="J21" s="12">
        <v>12</v>
      </c>
      <c r="K21" s="12">
        <v>12</v>
      </c>
      <c r="L21" s="12">
        <v>5</v>
      </c>
      <c r="M21" s="12">
        <v>8</v>
      </c>
      <c r="N21" s="12">
        <v>12</v>
      </c>
      <c r="O21" s="12">
        <v>10</v>
      </c>
      <c r="P21" s="13">
        <f t="shared" si="1"/>
        <v>85</v>
      </c>
    </row>
    <row r="22" spans="1:16" ht="14.4" customHeight="1" x14ac:dyDescent="0.25">
      <c r="A22" s="45" t="s">
        <v>66</v>
      </c>
      <c r="B22" s="44" t="s">
        <v>79</v>
      </c>
      <c r="C22" s="44" t="s">
        <v>53</v>
      </c>
      <c r="D22" s="58">
        <v>642000</v>
      </c>
      <c r="E22" s="57">
        <v>321000</v>
      </c>
      <c r="F22" s="47">
        <v>50</v>
      </c>
      <c r="G22" s="5">
        <v>28</v>
      </c>
      <c r="H22" s="17">
        <f t="shared" si="0"/>
        <v>78</v>
      </c>
      <c r="I22" s="12">
        <v>10</v>
      </c>
      <c r="J22" s="12">
        <v>8</v>
      </c>
      <c r="K22" s="12">
        <v>8</v>
      </c>
      <c r="L22" s="12">
        <v>3</v>
      </c>
      <c r="M22" s="12">
        <v>7</v>
      </c>
      <c r="N22" s="12">
        <v>8</v>
      </c>
      <c r="O22" s="12">
        <v>7</v>
      </c>
      <c r="P22" s="13">
        <f t="shared" si="1"/>
        <v>51</v>
      </c>
    </row>
    <row r="23" spans="1:16" ht="14.4" customHeight="1" x14ac:dyDescent="0.25">
      <c r="A23" s="45" t="s">
        <v>67</v>
      </c>
      <c r="B23" s="44" t="s">
        <v>80</v>
      </c>
      <c r="C23" s="44" t="s">
        <v>54</v>
      </c>
      <c r="D23" s="58">
        <v>2273950</v>
      </c>
      <c r="E23" s="57">
        <v>1000000</v>
      </c>
      <c r="F23" s="47" t="s">
        <v>87</v>
      </c>
      <c r="G23" s="5">
        <v>31</v>
      </c>
      <c r="H23" s="17">
        <f t="shared" si="0"/>
        <v>31</v>
      </c>
      <c r="I23" s="12">
        <v>23</v>
      </c>
      <c r="J23" s="12">
        <v>9</v>
      </c>
      <c r="K23" s="12">
        <v>10</v>
      </c>
      <c r="L23" s="12">
        <v>4</v>
      </c>
      <c r="M23" s="12">
        <v>8</v>
      </c>
      <c r="N23" s="12">
        <v>9</v>
      </c>
      <c r="O23" s="12">
        <v>8</v>
      </c>
      <c r="P23" s="13">
        <f t="shared" si="1"/>
        <v>71</v>
      </c>
    </row>
    <row r="24" spans="1:16" ht="14.4" customHeight="1" x14ac:dyDescent="0.25">
      <c r="A24" s="45" t="s">
        <v>68</v>
      </c>
      <c r="B24" s="44" t="s">
        <v>81</v>
      </c>
      <c r="C24" s="44" t="s">
        <v>55</v>
      </c>
      <c r="D24" s="58">
        <v>2270000</v>
      </c>
      <c r="E24" s="57">
        <v>500000</v>
      </c>
      <c r="F24" s="47">
        <v>30</v>
      </c>
      <c r="G24" s="5" t="s">
        <v>87</v>
      </c>
      <c r="H24" s="17">
        <f t="shared" si="0"/>
        <v>30</v>
      </c>
      <c r="I24" s="12">
        <v>13</v>
      </c>
      <c r="J24" s="12">
        <v>8</v>
      </c>
      <c r="K24" s="12">
        <v>8</v>
      </c>
      <c r="L24" s="12">
        <v>3</v>
      </c>
      <c r="M24" s="12">
        <v>7</v>
      </c>
      <c r="N24" s="12">
        <v>8</v>
      </c>
      <c r="O24" s="12">
        <v>7</v>
      </c>
      <c r="P24" s="13">
        <f t="shared" si="1"/>
        <v>54</v>
      </c>
    </row>
    <row r="25" spans="1:16" ht="14.4" customHeight="1" x14ac:dyDescent="0.25">
      <c r="A25" s="45" t="s">
        <v>69</v>
      </c>
      <c r="B25" s="44" t="s">
        <v>38</v>
      </c>
      <c r="C25" s="44" t="s">
        <v>56</v>
      </c>
      <c r="D25" s="58">
        <v>1730000</v>
      </c>
      <c r="E25" s="57">
        <v>800000</v>
      </c>
      <c r="F25" s="47">
        <v>43</v>
      </c>
      <c r="G25" s="5">
        <v>32</v>
      </c>
      <c r="H25" s="17">
        <f t="shared" si="0"/>
        <v>75</v>
      </c>
      <c r="I25" s="12">
        <v>19</v>
      </c>
      <c r="J25" s="12">
        <v>11</v>
      </c>
      <c r="K25" s="12">
        <v>8</v>
      </c>
      <c r="L25" s="12">
        <v>5</v>
      </c>
      <c r="M25" s="12">
        <v>7</v>
      </c>
      <c r="N25" s="12">
        <v>8</v>
      </c>
      <c r="O25" s="12">
        <v>10</v>
      </c>
      <c r="P25" s="13">
        <f t="shared" si="1"/>
        <v>68</v>
      </c>
    </row>
    <row r="26" spans="1:16" ht="14.4" customHeight="1" x14ac:dyDescent="0.25">
      <c r="A26" s="45" t="s">
        <v>70</v>
      </c>
      <c r="B26" s="44" t="s">
        <v>82</v>
      </c>
      <c r="C26" s="44" t="s">
        <v>57</v>
      </c>
      <c r="D26" s="58">
        <v>1784225</v>
      </c>
      <c r="E26" s="57">
        <v>800000</v>
      </c>
      <c r="F26" s="47">
        <v>25</v>
      </c>
      <c r="G26" s="5">
        <v>30</v>
      </c>
      <c r="H26" s="17">
        <f t="shared" si="0"/>
        <v>55</v>
      </c>
      <c r="I26" s="12">
        <v>19</v>
      </c>
      <c r="J26" s="12">
        <v>11</v>
      </c>
      <c r="K26" s="12">
        <v>8</v>
      </c>
      <c r="L26" s="12">
        <v>5</v>
      </c>
      <c r="M26" s="12">
        <v>7</v>
      </c>
      <c r="N26" s="12">
        <v>8</v>
      </c>
      <c r="O26" s="12">
        <v>9</v>
      </c>
      <c r="P26" s="13">
        <f t="shared" si="1"/>
        <v>67</v>
      </c>
    </row>
    <row r="27" spans="1:16" ht="14.4" customHeight="1" x14ac:dyDescent="0.25">
      <c r="A27" s="45" t="s">
        <v>71</v>
      </c>
      <c r="B27" s="44" t="s">
        <v>83</v>
      </c>
      <c r="C27" s="44" t="s">
        <v>58</v>
      </c>
      <c r="D27" s="58">
        <v>2675000</v>
      </c>
      <c r="E27" s="57">
        <v>750000</v>
      </c>
      <c r="F27" s="47">
        <v>55</v>
      </c>
      <c r="G27" s="5">
        <v>35</v>
      </c>
      <c r="H27" s="17">
        <f t="shared" si="0"/>
        <v>90</v>
      </c>
      <c r="I27" s="12">
        <v>22</v>
      </c>
      <c r="J27" s="12">
        <v>10</v>
      </c>
      <c r="K27" s="12">
        <v>11</v>
      </c>
      <c r="L27" s="12">
        <v>4</v>
      </c>
      <c r="M27" s="12">
        <v>8</v>
      </c>
      <c r="N27" s="12">
        <v>11</v>
      </c>
      <c r="O27" s="12">
        <v>7</v>
      </c>
      <c r="P27" s="13">
        <f t="shared" si="1"/>
        <v>73</v>
      </c>
    </row>
    <row r="28" spans="1:16" ht="13.8" customHeight="1" x14ac:dyDescent="0.25">
      <c r="A28" s="45" t="s">
        <v>72</v>
      </c>
      <c r="B28" s="44" t="s">
        <v>84</v>
      </c>
      <c r="C28" s="44" t="s">
        <v>59</v>
      </c>
      <c r="D28" s="58">
        <v>1651058</v>
      </c>
      <c r="E28" s="57">
        <v>825000</v>
      </c>
      <c r="F28" s="47">
        <v>44</v>
      </c>
      <c r="G28" s="5">
        <v>38</v>
      </c>
      <c r="H28" s="17">
        <f t="shared" si="0"/>
        <v>82</v>
      </c>
      <c r="I28" s="12">
        <v>21</v>
      </c>
      <c r="J28" s="12">
        <v>10</v>
      </c>
      <c r="K28" s="12">
        <v>12</v>
      </c>
      <c r="L28" s="12">
        <v>5</v>
      </c>
      <c r="M28" s="12">
        <v>8</v>
      </c>
      <c r="N28" s="12">
        <v>11</v>
      </c>
      <c r="O28" s="12">
        <v>7</v>
      </c>
      <c r="P28" s="13">
        <f t="shared" si="1"/>
        <v>74</v>
      </c>
    </row>
    <row r="29" spans="1:16" ht="14.4" customHeight="1" x14ac:dyDescent="0.25">
      <c r="A29" s="45" t="s">
        <v>73</v>
      </c>
      <c r="B29" s="44" t="s">
        <v>39</v>
      </c>
      <c r="C29" s="44" t="s">
        <v>60</v>
      </c>
      <c r="D29" s="58">
        <v>959000</v>
      </c>
      <c r="E29" s="57">
        <v>550000</v>
      </c>
      <c r="F29" s="31">
        <v>27</v>
      </c>
      <c r="G29" s="32">
        <v>21</v>
      </c>
      <c r="H29" s="33">
        <f t="shared" si="0"/>
        <v>48</v>
      </c>
      <c r="I29" s="34">
        <v>19</v>
      </c>
      <c r="J29" s="34">
        <v>9</v>
      </c>
      <c r="K29" s="34">
        <v>8</v>
      </c>
      <c r="L29" s="34">
        <v>5</v>
      </c>
      <c r="M29" s="34">
        <v>7</v>
      </c>
      <c r="N29" s="34">
        <v>8</v>
      </c>
      <c r="O29" s="34">
        <v>10</v>
      </c>
      <c r="P29" s="35">
        <f t="shared" si="1"/>
        <v>66</v>
      </c>
    </row>
    <row r="30" spans="1:16" ht="14.4" customHeight="1" x14ac:dyDescent="0.25">
      <c r="A30" s="45" t="s">
        <v>74</v>
      </c>
      <c r="B30" s="44" t="s">
        <v>85</v>
      </c>
      <c r="C30" s="44" t="s">
        <v>61</v>
      </c>
      <c r="D30" s="58">
        <v>1964520</v>
      </c>
      <c r="E30" s="57">
        <v>550000</v>
      </c>
      <c r="F30" s="56">
        <v>31</v>
      </c>
      <c r="G30" s="39">
        <v>20</v>
      </c>
      <c r="H30" s="39">
        <f>SUM(F30:G30)</f>
        <v>51</v>
      </c>
      <c r="I30" s="40">
        <v>11</v>
      </c>
      <c r="J30" s="40">
        <v>9</v>
      </c>
      <c r="K30" s="40">
        <v>6</v>
      </c>
      <c r="L30" s="40">
        <v>3</v>
      </c>
      <c r="M30" s="40">
        <v>7</v>
      </c>
      <c r="N30" s="40">
        <v>7</v>
      </c>
      <c r="O30" s="40">
        <v>5</v>
      </c>
      <c r="P30" s="41">
        <f>SUM(I30:O30)</f>
        <v>48</v>
      </c>
    </row>
    <row r="31" spans="1:16" ht="13.8" x14ac:dyDescent="0.3">
      <c r="A31" s="26"/>
      <c r="D31" s="19"/>
      <c r="E31" s="19"/>
      <c r="F31" s="19"/>
      <c r="G31" s="19"/>
      <c r="H31" s="19"/>
      <c r="I31" s="27"/>
      <c r="J31" s="27"/>
      <c r="K31" s="27"/>
      <c r="L31" s="27"/>
      <c r="M31" s="27"/>
      <c r="N31" s="27"/>
      <c r="O31" s="27"/>
      <c r="P31" s="28"/>
    </row>
    <row r="32" spans="1:16" ht="12" x14ac:dyDescent="0.3"/>
  </sheetData>
  <dataValidations count="7">
    <dataValidation type="whole" allowBlank="1" showInputMessage="1" showErrorMessage="1" errorTitle="ZNOVU A LÉPE" error="To je móóóóóóc!!!!" sqref="I18:I31">
      <formula1>0</formula1>
      <formula2>30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  <dataValidation type="whole" showInputMessage="1" showErrorMessage="1" errorTitle="ZNOVU A LÉPE" error="To je móóóóóóc!!!!" sqref="P18:P3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0" zoomScaleNormal="80" workbookViewId="0"/>
  </sheetViews>
  <sheetFormatPr defaultColWidth="9.109375" defaultRowHeight="14.4" x14ac:dyDescent="0.3"/>
  <cols>
    <col min="1" max="1" width="9.33203125" style="1" customWidth="1"/>
    <col min="2" max="2" width="20.109375" style="1" customWidth="1"/>
    <col min="3" max="3" width="28.2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5.5546875" style="1" bestFit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40</v>
      </c>
    </row>
    <row r="2" spans="1:16" ht="12.6" x14ac:dyDescent="0.3">
      <c r="A2" s="1" t="s">
        <v>41</v>
      </c>
      <c r="I2" s="8" t="s">
        <v>32</v>
      </c>
    </row>
    <row r="3" spans="1:16" ht="12.6" x14ac:dyDescent="0.3">
      <c r="A3" s="1" t="s">
        <v>26</v>
      </c>
      <c r="I3" s="9" t="s">
        <v>43</v>
      </c>
    </row>
    <row r="4" spans="1:16" ht="12.6" x14ac:dyDescent="0.3">
      <c r="A4" s="1" t="s">
        <v>42</v>
      </c>
      <c r="I4" s="9" t="s">
        <v>48</v>
      </c>
    </row>
    <row r="5" spans="1:16" ht="12.6" x14ac:dyDescent="0.3">
      <c r="A5" s="1" t="s">
        <v>88</v>
      </c>
      <c r="I5" s="9" t="s">
        <v>44</v>
      </c>
    </row>
    <row r="6" spans="1:16" ht="12.6" x14ac:dyDescent="0.3">
      <c r="A6" s="1" t="s">
        <v>27</v>
      </c>
      <c r="I6" s="9" t="s">
        <v>33</v>
      </c>
    </row>
    <row r="7" spans="1:16" ht="12" x14ac:dyDescent="0.3">
      <c r="I7" s="9" t="s">
        <v>45</v>
      </c>
    </row>
    <row r="8" spans="1:16" ht="12" x14ac:dyDescent="0.3">
      <c r="I8" s="1" t="s">
        <v>46</v>
      </c>
    </row>
    <row r="11" spans="1:16" ht="12" x14ac:dyDescent="0.3">
      <c r="H11" s="1" t="s">
        <v>47</v>
      </c>
    </row>
    <row r="12" spans="1:16" ht="12" x14ac:dyDescent="0.3">
      <c r="H12" s="1" t="s">
        <v>34</v>
      </c>
    </row>
    <row r="13" spans="1:16" ht="12" x14ac:dyDescent="0.3"/>
    <row r="14" spans="1:16" ht="12" x14ac:dyDescent="0.3">
      <c r="H14" s="1" t="s">
        <v>89</v>
      </c>
    </row>
    <row r="15" spans="1:16" ht="11.4" customHeight="1" x14ac:dyDescent="0.3"/>
    <row r="16" spans="1:16" ht="100.8" x14ac:dyDescent="0.3">
      <c r="A16" s="3" t="s">
        <v>0</v>
      </c>
      <c r="B16" s="3" t="s">
        <v>1</v>
      </c>
      <c r="C16" s="3" t="s">
        <v>35</v>
      </c>
      <c r="D16" s="3" t="s">
        <v>22</v>
      </c>
      <c r="E16" s="3" t="s">
        <v>2</v>
      </c>
      <c r="F16" s="3" t="s">
        <v>3</v>
      </c>
      <c r="G16" s="3" t="s">
        <v>4</v>
      </c>
      <c r="H16" s="3" t="s">
        <v>5</v>
      </c>
      <c r="I16" s="15" t="s">
        <v>31</v>
      </c>
      <c r="J16" s="15" t="s">
        <v>23</v>
      </c>
      <c r="K16" s="15" t="s">
        <v>25</v>
      </c>
      <c r="L16" s="15" t="s">
        <v>6</v>
      </c>
      <c r="M16" s="15" t="s">
        <v>7</v>
      </c>
      <c r="N16" s="15" t="s">
        <v>28</v>
      </c>
      <c r="O16" s="15" t="s">
        <v>8</v>
      </c>
      <c r="P16" s="3" t="s">
        <v>9</v>
      </c>
    </row>
    <row r="17" spans="1:16" ht="13.8" x14ac:dyDescent="0.3">
      <c r="A17" s="20"/>
      <c r="B17" s="37"/>
      <c r="C17" s="37"/>
      <c r="D17" s="37"/>
      <c r="E17" s="37"/>
      <c r="F17" s="5"/>
      <c r="G17" s="5"/>
      <c r="H17" s="5"/>
      <c r="I17" s="16" t="s">
        <v>18</v>
      </c>
      <c r="J17" s="4" t="s">
        <v>19</v>
      </c>
      <c r="K17" s="4" t="s">
        <v>19</v>
      </c>
      <c r="L17" s="4" t="s">
        <v>20</v>
      </c>
      <c r="M17" s="4" t="s">
        <v>21</v>
      </c>
      <c r="N17" s="4" t="s">
        <v>19</v>
      </c>
      <c r="O17" s="4" t="s">
        <v>21</v>
      </c>
      <c r="P17" s="5"/>
    </row>
    <row r="18" spans="1:16" ht="14.4" customHeight="1" x14ac:dyDescent="0.25">
      <c r="A18" s="45" t="s">
        <v>63</v>
      </c>
      <c r="B18" s="48" t="s">
        <v>76</v>
      </c>
      <c r="C18" s="44" t="s">
        <v>50</v>
      </c>
      <c r="D18" s="58">
        <v>2630060</v>
      </c>
      <c r="E18" s="57">
        <v>700000</v>
      </c>
      <c r="F18" s="46">
        <v>49</v>
      </c>
      <c r="G18" s="17">
        <v>38</v>
      </c>
      <c r="H18" s="17">
        <f>SUM(F18:G18)</f>
        <v>87</v>
      </c>
      <c r="I18" s="12">
        <v>16</v>
      </c>
      <c r="J18" s="12">
        <v>11</v>
      </c>
      <c r="K18" s="12">
        <v>10</v>
      </c>
      <c r="L18" s="12">
        <v>5</v>
      </c>
      <c r="M18" s="12">
        <v>10</v>
      </c>
      <c r="N18" s="12">
        <v>13</v>
      </c>
      <c r="O18" s="12">
        <v>10</v>
      </c>
      <c r="P18" s="13">
        <f>SUM(I18:O18)</f>
        <v>75</v>
      </c>
    </row>
    <row r="19" spans="1:16" ht="14.4" customHeight="1" x14ac:dyDescent="0.25">
      <c r="A19" s="45" t="s">
        <v>62</v>
      </c>
      <c r="B19" s="43" t="s">
        <v>75</v>
      </c>
      <c r="C19" s="44" t="s">
        <v>49</v>
      </c>
      <c r="D19" s="58">
        <v>1669130</v>
      </c>
      <c r="E19" s="57">
        <v>680000</v>
      </c>
      <c r="F19" s="47">
        <v>60</v>
      </c>
      <c r="G19" s="5">
        <v>35</v>
      </c>
      <c r="H19" s="17">
        <f t="shared" ref="H19:H29" si="0">SUM(F19:G19)</f>
        <v>95</v>
      </c>
      <c r="I19" s="12">
        <v>11</v>
      </c>
      <c r="J19" s="12">
        <v>9</v>
      </c>
      <c r="K19" s="12">
        <v>9</v>
      </c>
      <c r="L19" s="12">
        <v>3</v>
      </c>
      <c r="M19" s="12">
        <v>9</v>
      </c>
      <c r="N19" s="12">
        <v>10</v>
      </c>
      <c r="O19" s="12">
        <v>7</v>
      </c>
      <c r="P19" s="13">
        <f t="shared" ref="P19:P29" si="1">SUM(I19:O19)</f>
        <v>58</v>
      </c>
    </row>
    <row r="20" spans="1:16" ht="14.4" customHeight="1" x14ac:dyDescent="0.25">
      <c r="A20" s="45" t="s">
        <v>64</v>
      </c>
      <c r="B20" s="44" t="s">
        <v>77</v>
      </c>
      <c r="C20" s="44" t="s">
        <v>51</v>
      </c>
      <c r="D20" s="58">
        <v>1028003</v>
      </c>
      <c r="E20" s="57">
        <v>450000</v>
      </c>
      <c r="F20" s="47">
        <v>33</v>
      </c>
      <c r="G20" s="5">
        <v>33</v>
      </c>
      <c r="H20" s="17">
        <f t="shared" si="0"/>
        <v>66</v>
      </c>
      <c r="I20" s="12">
        <v>15</v>
      </c>
      <c r="J20" s="12">
        <v>13</v>
      </c>
      <c r="K20" s="12">
        <v>11</v>
      </c>
      <c r="L20" s="12">
        <v>4</v>
      </c>
      <c r="M20" s="12">
        <v>8</v>
      </c>
      <c r="N20" s="12">
        <v>9</v>
      </c>
      <c r="O20" s="12">
        <v>10</v>
      </c>
      <c r="P20" s="13">
        <f t="shared" si="1"/>
        <v>70</v>
      </c>
    </row>
    <row r="21" spans="1:16" ht="14.4" customHeight="1" x14ac:dyDescent="0.25">
      <c r="A21" s="45" t="s">
        <v>65</v>
      </c>
      <c r="B21" s="44" t="s">
        <v>78</v>
      </c>
      <c r="C21" s="44" t="s">
        <v>52</v>
      </c>
      <c r="D21" s="58">
        <v>2224937</v>
      </c>
      <c r="E21" s="57">
        <v>800000</v>
      </c>
      <c r="F21" s="47">
        <v>60</v>
      </c>
      <c r="G21" s="5">
        <v>34</v>
      </c>
      <c r="H21" s="17">
        <f t="shared" si="0"/>
        <v>94</v>
      </c>
      <c r="I21" s="12">
        <v>27</v>
      </c>
      <c r="J21" s="12">
        <v>13</v>
      </c>
      <c r="K21" s="12">
        <v>14</v>
      </c>
      <c r="L21" s="12">
        <v>5</v>
      </c>
      <c r="M21" s="12">
        <v>10</v>
      </c>
      <c r="N21" s="12">
        <v>14</v>
      </c>
      <c r="O21" s="12">
        <v>10</v>
      </c>
      <c r="P21" s="13">
        <f t="shared" si="1"/>
        <v>93</v>
      </c>
    </row>
    <row r="22" spans="1:16" ht="14.4" customHeight="1" x14ac:dyDescent="0.25">
      <c r="A22" s="45" t="s">
        <v>66</v>
      </c>
      <c r="B22" s="44" t="s">
        <v>79</v>
      </c>
      <c r="C22" s="44" t="s">
        <v>53</v>
      </c>
      <c r="D22" s="58">
        <v>642000</v>
      </c>
      <c r="E22" s="57">
        <v>321000</v>
      </c>
      <c r="F22" s="47">
        <v>50</v>
      </c>
      <c r="G22" s="5">
        <v>28</v>
      </c>
      <c r="H22" s="17">
        <f t="shared" si="0"/>
        <v>78</v>
      </c>
      <c r="I22" s="12">
        <v>10</v>
      </c>
      <c r="J22" s="12">
        <v>8</v>
      </c>
      <c r="K22" s="12">
        <v>8</v>
      </c>
      <c r="L22" s="12">
        <v>3</v>
      </c>
      <c r="M22" s="12">
        <v>7</v>
      </c>
      <c r="N22" s="12">
        <v>6</v>
      </c>
      <c r="O22" s="12">
        <v>8</v>
      </c>
      <c r="P22" s="13">
        <f t="shared" si="1"/>
        <v>50</v>
      </c>
    </row>
    <row r="23" spans="1:16" ht="14.4" customHeight="1" x14ac:dyDescent="0.25">
      <c r="A23" s="45" t="s">
        <v>67</v>
      </c>
      <c r="B23" s="44" t="s">
        <v>80</v>
      </c>
      <c r="C23" s="44" t="s">
        <v>54</v>
      </c>
      <c r="D23" s="58">
        <v>2273950</v>
      </c>
      <c r="E23" s="57">
        <v>1000000</v>
      </c>
      <c r="F23" s="47" t="s">
        <v>87</v>
      </c>
      <c r="G23" s="5">
        <v>31</v>
      </c>
      <c r="H23" s="17">
        <f t="shared" si="0"/>
        <v>31</v>
      </c>
      <c r="I23" s="12">
        <v>17</v>
      </c>
      <c r="J23" s="12">
        <v>12</v>
      </c>
      <c r="K23" s="12">
        <v>9</v>
      </c>
      <c r="L23" s="12">
        <v>3</v>
      </c>
      <c r="M23" s="12">
        <v>9</v>
      </c>
      <c r="N23" s="12">
        <v>11</v>
      </c>
      <c r="O23" s="12">
        <v>8</v>
      </c>
      <c r="P23" s="13">
        <f t="shared" si="1"/>
        <v>69</v>
      </c>
    </row>
    <row r="24" spans="1:16" ht="14.4" customHeight="1" x14ac:dyDescent="0.25">
      <c r="A24" s="45" t="s">
        <v>68</v>
      </c>
      <c r="B24" s="44" t="s">
        <v>81</v>
      </c>
      <c r="C24" s="44" t="s">
        <v>55</v>
      </c>
      <c r="D24" s="58">
        <v>2270000</v>
      </c>
      <c r="E24" s="57">
        <v>500000</v>
      </c>
      <c r="F24" s="47">
        <v>30</v>
      </c>
      <c r="G24" s="5" t="s">
        <v>87</v>
      </c>
      <c r="H24" s="17">
        <f t="shared" si="0"/>
        <v>30</v>
      </c>
      <c r="I24" s="12">
        <v>15</v>
      </c>
      <c r="J24" s="12">
        <v>9</v>
      </c>
      <c r="K24" s="12">
        <v>11</v>
      </c>
      <c r="L24" s="12">
        <v>3</v>
      </c>
      <c r="M24" s="12">
        <v>6</v>
      </c>
      <c r="N24" s="12">
        <v>7</v>
      </c>
      <c r="O24" s="12">
        <v>6</v>
      </c>
      <c r="P24" s="13">
        <f t="shared" si="1"/>
        <v>57</v>
      </c>
    </row>
    <row r="25" spans="1:16" ht="14.4" customHeight="1" x14ac:dyDescent="0.25">
      <c r="A25" s="45" t="s">
        <v>69</v>
      </c>
      <c r="B25" s="44" t="s">
        <v>38</v>
      </c>
      <c r="C25" s="44" t="s">
        <v>56</v>
      </c>
      <c r="D25" s="58">
        <v>1730000</v>
      </c>
      <c r="E25" s="57">
        <v>800000</v>
      </c>
      <c r="F25" s="47">
        <v>43</v>
      </c>
      <c r="G25" s="5">
        <v>32</v>
      </c>
      <c r="H25" s="17">
        <f t="shared" si="0"/>
        <v>75</v>
      </c>
      <c r="I25" s="12">
        <v>21</v>
      </c>
      <c r="J25" s="12">
        <v>13</v>
      </c>
      <c r="K25" s="12">
        <v>13</v>
      </c>
      <c r="L25" s="12">
        <v>4</v>
      </c>
      <c r="M25" s="12">
        <v>8</v>
      </c>
      <c r="N25" s="12">
        <v>12</v>
      </c>
      <c r="O25" s="12">
        <v>10</v>
      </c>
      <c r="P25" s="13">
        <f t="shared" si="1"/>
        <v>81</v>
      </c>
    </row>
    <row r="26" spans="1:16" ht="14.4" customHeight="1" x14ac:dyDescent="0.25">
      <c r="A26" s="45" t="s">
        <v>70</v>
      </c>
      <c r="B26" s="44" t="s">
        <v>82</v>
      </c>
      <c r="C26" s="44" t="s">
        <v>57</v>
      </c>
      <c r="D26" s="58">
        <v>1784225</v>
      </c>
      <c r="E26" s="57">
        <v>800000</v>
      </c>
      <c r="F26" s="47">
        <v>25</v>
      </c>
      <c r="G26" s="5">
        <v>30</v>
      </c>
      <c r="H26" s="17">
        <f t="shared" si="0"/>
        <v>55</v>
      </c>
      <c r="I26" s="12">
        <v>14</v>
      </c>
      <c r="J26" s="12">
        <v>11</v>
      </c>
      <c r="K26" s="12">
        <v>15</v>
      </c>
      <c r="L26" s="12">
        <v>5</v>
      </c>
      <c r="M26" s="12">
        <v>9</v>
      </c>
      <c r="N26" s="12">
        <v>13</v>
      </c>
      <c r="O26" s="12">
        <v>9</v>
      </c>
      <c r="P26" s="13">
        <f t="shared" si="1"/>
        <v>76</v>
      </c>
    </row>
    <row r="27" spans="1:16" ht="14.4" customHeight="1" x14ac:dyDescent="0.25">
      <c r="A27" s="45" t="s">
        <v>71</v>
      </c>
      <c r="B27" s="44" t="s">
        <v>83</v>
      </c>
      <c r="C27" s="44" t="s">
        <v>58</v>
      </c>
      <c r="D27" s="58">
        <v>2675000</v>
      </c>
      <c r="E27" s="57">
        <v>750000</v>
      </c>
      <c r="F27" s="47">
        <v>55</v>
      </c>
      <c r="G27" s="5">
        <v>35</v>
      </c>
      <c r="H27" s="17">
        <f t="shared" si="0"/>
        <v>90</v>
      </c>
      <c r="I27" s="12">
        <v>23</v>
      </c>
      <c r="J27" s="12">
        <v>11</v>
      </c>
      <c r="K27" s="12">
        <v>14</v>
      </c>
      <c r="L27" s="12">
        <v>4</v>
      </c>
      <c r="M27" s="12">
        <v>8</v>
      </c>
      <c r="N27" s="12">
        <v>12</v>
      </c>
      <c r="O27" s="12">
        <v>7</v>
      </c>
      <c r="P27" s="13">
        <f t="shared" si="1"/>
        <v>79</v>
      </c>
    </row>
    <row r="28" spans="1:16" ht="13.8" customHeight="1" x14ac:dyDescent="0.25">
      <c r="A28" s="45" t="s">
        <v>72</v>
      </c>
      <c r="B28" s="44" t="s">
        <v>84</v>
      </c>
      <c r="C28" s="44" t="s">
        <v>59</v>
      </c>
      <c r="D28" s="58">
        <v>1651058</v>
      </c>
      <c r="E28" s="57">
        <v>825000</v>
      </c>
      <c r="F28" s="47">
        <v>44</v>
      </c>
      <c r="G28" s="5">
        <v>38</v>
      </c>
      <c r="H28" s="17">
        <f t="shared" si="0"/>
        <v>82</v>
      </c>
      <c r="I28" s="12">
        <v>22</v>
      </c>
      <c r="J28" s="12">
        <v>10</v>
      </c>
      <c r="K28" s="12">
        <v>12</v>
      </c>
      <c r="L28" s="12">
        <v>5</v>
      </c>
      <c r="M28" s="12">
        <v>9</v>
      </c>
      <c r="N28" s="12">
        <v>10</v>
      </c>
      <c r="O28" s="12">
        <v>7</v>
      </c>
      <c r="P28" s="13">
        <f t="shared" si="1"/>
        <v>75</v>
      </c>
    </row>
    <row r="29" spans="1:16" ht="14.4" customHeight="1" x14ac:dyDescent="0.25">
      <c r="A29" s="45" t="s">
        <v>73</v>
      </c>
      <c r="B29" s="44" t="s">
        <v>39</v>
      </c>
      <c r="C29" s="44" t="s">
        <v>60</v>
      </c>
      <c r="D29" s="58">
        <v>959000</v>
      </c>
      <c r="E29" s="57">
        <v>550000</v>
      </c>
      <c r="F29" s="31">
        <v>27</v>
      </c>
      <c r="G29" s="32">
        <v>21</v>
      </c>
      <c r="H29" s="33">
        <f t="shared" si="0"/>
        <v>48</v>
      </c>
      <c r="I29" s="34">
        <v>24</v>
      </c>
      <c r="J29" s="34">
        <v>11</v>
      </c>
      <c r="K29" s="34">
        <v>13</v>
      </c>
      <c r="L29" s="34">
        <v>3</v>
      </c>
      <c r="M29" s="34">
        <v>9</v>
      </c>
      <c r="N29" s="34">
        <v>12</v>
      </c>
      <c r="O29" s="34">
        <v>10</v>
      </c>
      <c r="P29" s="35">
        <f t="shared" si="1"/>
        <v>82</v>
      </c>
    </row>
    <row r="30" spans="1:16" ht="14.4" customHeight="1" x14ac:dyDescent="0.25">
      <c r="A30" s="45" t="s">
        <v>74</v>
      </c>
      <c r="B30" s="44" t="s">
        <v>85</v>
      </c>
      <c r="C30" s="44" t="s">
        <v>61</v>
      </c>
      <c r="D30" s="58">
        <v>1964520</v>
      </c>
      <c r="E30" s="57">
        <v>550000</v>
      </c>
      <c r="F30" s="56">
        <v>31</v>
      </c>
      <c r="G30" s="39">
        <v>20</v>
      </c>
      <c r="H30" s="39">
        <f>SUM(F30:G30)</f>
        <v>51</v>
      </c>
      <c r="I30" s="40">
        <v>11</v>
      </c>
      <c r="J30" s="40">
        <v>9</v>
      </c>
      <c r="K30" s="40">
        <v>5</v>
      </c>
      <c r="L30" s="40">
        <v>4</v>
      </c>
      <c r="M30" s="40">
        <v>8</v>
      </c>
      <c r="N30" s="40">
        <v>7</v>
      </c>
      <c r="O30" s="40">
        <v>5</v>
      </c>
      <c r="P30" s="41">
        <f>SUM(I30:O30)</f>
        <v>49</v>
      </c>
    </row>
    <row r="31" spans="1:16" ht="13.8" x14ac:dyDescent="0.3">
      <c r="A31" s="26"/>
      <c r="D31" s="19"/>
      <c r="E31" s="19"/>
      <c r="F31" s="19"/>
      <c r="G31" s="19"/>
      <c r="H31" s="19"/>
      <c r="I31" s="27"/>
      <c r="J31" s="27"/>
      <c r="K31" s="27"/>
      <c r="L31" s="27"/>
      <c r="M31" s="27"/>
      <c r="N31" s="27"/>
      <c r="O31" s="27"/>
      <c r="P31" s="28"/>
    </row>
    <row r="32" spans="1:16" ht="12" x14ac:dyDescent="0.3"/>
  </sheetData>
  <dataValidations count="7">
    <dataValidation type="whole" allowBlank="1" showInputMessage="1" showErrorMessage="1" errorTitle="ZNOVU A LÉPE" error="To je móóóóóóc!!!!" sqref="I18:I31">
      <formula1>0</formula1>
      <formula2>30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  <dataValidation type="whole" showInputMessage="1" showErrorMessage="1" errorTitle="ZNOVU A LÉPE" error="To je móóóóóóc!!!!" sqref="P18:P3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0" zoomScaleNormal="80" workbookViewId="0">
      <selection activeCell="E23" sqref="E23"/>
    </sheetView>
  </sheetViews>
  <sheetFormatPr defaultColWidth="9.109375" defaultRowHeight="14.4" x14ac:dyDescent="0.3"/>
  <cols>
    <col min="1" max="1" width="9.33203125" style="1" customWidth="1"/>
    <col min="2" max="2" width="20.109375" style="1" customWidth="1"/>
    <col min="3" max="3" width="28.2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5.5546875" style="1" bestFit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40</v>
      </c>
    </row>
    <row r="2" spans="1:16" ht="12.6" x14ac:dyDescent="0.3">
      <c r="A2" s="1" t="s">
        <v>41</v>
      </c>
      <c r="I2" s="8" t="s">
        <v>32</v>
      </c>
    </row>
    <row r="3" spans="1:16" ht="12.6" x14ac:dyDescent="0.3">
      <c r="A3" s="1" t="s">
        <v>26</v>
      </c>
      <c r="I3" s="9" t="s">
        <v>43</v>
      </c>
    </row>
    <row r="4" spans="1:16" ht="12.6" x14ac:dyDescent="0.3">
      <c r="A4" s="1" t="s">
        <v>42</v>
      </c>
      <c r="I4" s="9" t="s">
        <v>48</v>
      </c>
    </row>
    <row r="5" spans="1:16" ht="12.6" x14ac:dyDescent="0.3">
      <c r="A5" s="1" t="s">
        <v>88</v>
      </c>
      <c r="I5" s="9" t="s">
        <v>44</v>
      </c>
    </row>
    <row r="6" spans="1:16" ht="12.6" x14ac:dyDescent="0.3">
      <c r="A6" s="1" t="s">
        <v>27</v>
      </c>
      <c r="I6" s="9" t="s">
        <v>33</v>
      </c>
    </row>
    <row r="7" spans="1:16" ht="12" x14ac:dyDescent="0.3">
      <c r="I7" s="9" t="s">
        <v>45</v>
      </c>
    </row>
    <row r="8" spans="1:16" ht="12" x14ac:dyDescent="0.3">
      <c r="I8" s="1" t="s">
        <v>46</v>
      </c>
    </row>
    <row r="11" spans="1:16" ht="12" x14ac:dyDescent="0.3">
      <c r="H11" s="1" t="s">
        <v>47</v>
      </c>
    </row>
    <row r="12" spans="1:16" ht="12" x14ac:dyDescent="0.3">
      <c r="H12" s="1" t="s">
        <v>34</v>
      </c>
    </row>
    <row r="13" spans="1:16" ht="12" x14ac:dyDescent="0.3"/>
    <row r="14" spans="1:16" ht="12" x14ac:dyDescent="0.3">
      <c r="H14" s="1" t="s">
        <v>89</v>
      </c>
    </row>
    <row r="15" spans="1:16" ht="11.4" customHeight="1" x14ac:dyDescent="0.3"/>
    <row r="16" spans="1:16" ht="100.8" x14ac:dyDescent="0.3">
      <c r="A16" s="3" t="s">
        <v>0</v>
      </c>
      <c r="B16" s="3" t="s">
        <v>1</v>
      </c>
      <c r="C16" s="3" t="s">
        <v>35</v>
      </c>
      <c r="D16" s="3" t="s">
        <v>22</v>
      </c>
      <c r="E16" s="3" t="s">
        <v>2</v>
      </c>
      <c r="F16" s="3" t="s">
        <v>3</v>
      </c>
      <c r="G16" s="3" t="s">
        <v>4</v>
      </c>
      <c r="H16" s="3" t="s">
        <v>5</v>
      </c>
      <c r="I16" s="15" t="s">
        <v>31</v>
      </c>
      <c r="J16" s="15" t="s">
        <v>23</v>
      </c>
      <c r="K16" s="15" t="s">
        <v>25</v>
      </c>
      <c r="L16" s="15" t="s">
        <v>6</v>
      </c>
      <c r="M16" s="15" t="s">
        <v>7</v>
      </c>
      <c r="N16" s="15" t="s">
        <v>28</v>
      </c>
      <c r="O16" s="15" t="s">
        <v>8</v>
      </c>
      <c r="P16" s="3" t="s">
        <v>9</v>
      </c>
    </row>
    <row r="17" spans="1:16" ht="13.8" x14ac:dyDescent="0.3">
      <c r="A17" s="20"/>
      <c r="B17" s="37"/>
      <c r="C17" s="37"/>
      <c r="D17" s="37"/>
      <c r="E17" s="37"/>
      <c r="F17" s="5"/>
      <c r="G17" s="5"/>
      <c r="H17" s="5"/>
      <c r="I17" s="16" t="s">
        <v>18</v>
      </c>
      <c r="J17" s="4" t="s">
        <v>19</v>
      </c>
      <c r="K17" s="4" t="s">
        <v>19</v>
      </c>
      <c r="L17" s="4" t="s">
        <v>20</v>
      </c>
      <c r="M17" s="4" t="s">
        <v>21</v>
      </c>
      <c r="N17" s="4" t="s">
        <v>19</v>
      </c>
      <c r="O17" s="4" t="s">
        <v>21</v>
      </c>
      <c r="P17" s="5"/>
    </row>
    <row r="18" spans="1:16" ht="14.4" customHeight="1" x14ac:dyDescent="0.25">
      <c r="A18" s="45" t="s">
        <v>63</v>
      </c>
      <c r="B18" s="48" t="s">
        <v>76</v>
      </c>
      <c r="C18" s="44" t="s">
        <v>50</v>
      </c>
      <c r="D18" s="58">
        <v>2630060</v>
      </c>
      <c r="E18" s="57">
        <v>700000</v>
      </c>
      <c r="F18" s="46">
        <v>49</v>
      </c>
      <c r="G18" s="17">
        <v>38</v>
      </c>
      <c r="H18" s="17">
        <f>SUM(F18:G18)</f>
        <v>87</v>
      </c>
      <c r="I18" s="12">
        <v>16</v>
      </c>
      <c r="J18" s="12">
        <v>11</v>
      </c>
      <c r="K18" s="12">
        <v>10</v>
      </c>
      <c r="L18" s="12">
        <v>5</v>
      </c>
      <c r="M18" s="12">
        <v>10</v>
      </c>
      <c r="N18" s="12">
        <v>13</v>
      </c>
      <c r="O18" s="12">
        <v>9</v>
      </c>
      <c r="P18" s="13">
        <f>SUM(I18:O18)</f>
        <v>74</v>
      </c>
    </row>
    <row r="19" spans="1:16" ht="14.4" customHeight="1" x14ac:dyDescent="0.25">
      <c r="A19" s="45" t="s">
        <v>62</v>
      </c>
      <c r="B19" s="43" t="s">
        <v>75</v>
      </c>
      <c r="C19" s="44" t="s">
        <v>49</v>
      </c>
      <c r="D19" s="58">
        <v>1669130</v>
      </c>
      <c r="E19" s="57">
        <v>680000</v>
      </c>
      <c r="F19" s="47">
        <v>60</v>
      </c>
      <c r="G19" s="5">
        <v>35</v>
      </c>
      <c r="H19" s="17">
        <f t="shared" ref="H19:H29" si="0">SUM(F19:G19)</f>
        <v>95</v>
      </c>
      <c r="I19" s="12">
        <v>11</v>
      </c>
      <c r="J19" s="12">
        <v>10</v>
      </c>
      <c r="K19" s="12">
        <v>8</v>
      </c>
      <c r="L19" s="12">
        <v>3</v>
      </c>
      <c r="M19" s="12">
        <v>9</v>
      </c>
      <c r="N19" s="12">
        <v>10</v>
      </c>
      <c r="O19" s="12">
        <v>8</v>
      </c>
      <c r="P19" s="13">
        <f t="shared" ref="P19:P29" si="1">SUM(I19:O19)</f>
        <v>59</v>
      </c>
    </row>
    <row r="20" spans="1:16" ht="14.4" customHeight="1" x14ac:dyDescent="0.25">
      <c r="A20" s="45" t="s">
        <v>64</v>
      </c>
      <c r="B20" s="44" t="s">
        <v>77</v>
      </c>
      <c r="C20" s="44" t="s">
        <v>51</v>
      </c>
      <c r="D20" s="58">
        <v>1028003</v>
      </c>
      <c r="E20" s="57">
        <v>450000</v>
      </c>
      <c r="F20" s="47">
        <v>33</v>
      </c>
      <c r="G20" s="5">
        <v>33</v>
      </c>
      <c r="H20" s="17">
        <f t="shared" si="0"/>
        <v>66</v>
      </c>
      <c r="I20" s="12">
        <v>11</v>
      </c>
      <c r="J20" s="12">
        <v>11</v>
      </c>
      <c r="K20" s="12">
        <v>7</v>
      </c>
      <c r="L20" s="12">
        <v>3</v>
      </c>
      <c r="M20" s="12">
        <v>8</v>
      </c>
      <c r="N20" s="12">
        <v>9</v>
      </c>
      <c r="O20" s="12">
        <v>9</v>
      </c>
      <c r="P20" s="13">
        <f t="shared" si="1"/>
        <v>58</v>
      </c>
    </row>
    <row r="21" spans="1:16" ht="14.4" customHeight="1" x14ac:dyDescent="0.25">
      <c r="A21" s="45" t="s">
        <v>65</v>
      </c>
      <c r="B21" s="44" t="s">
        <v>78</v>
      </c>
      <c r="C21" s="44" t="s">
        <v>52</v>
      </c>
      <c r="D21" s="58">
        <v>2224937</v>
      </c>
      <c r="E21" s="57">
        <v>800000</v>
      </c>
      <c r="F21" s="47">
        <v>60</v>
      </c>
      <c r="G21" s="5">
        <v>34</v>
      </c>
      <c r="H21" s="17">
        <f t="shared" si="0"/>
        <v>94</v>
      </c>
      <c r="I21" s="12">
        <v>25</v>
      </c>
      <c r="J21" s="12">
        <v>13</v>
      </c>
      <c r="K21" s="12">
        <v>12</v>
      </c>
      <c r="L21" s="12">
        <v>5</v>
      </c>
      <c r="M21" s="12">
        <v>10</v>
      </c>
      <c r="N21" s="12">
        <v>13</v>
      </c>
      <c r="O21" s="12">
        <v>9</v>
      </c>
      <c r="P21" s="13">
        <f t="shared" si="1"/>
        <v>87</v>
      </c>
    </row>
    <row r="22" spans="1:16" ht="14.4" customHeight="1" x14ac:dyDescent="0.25">
      <c r="A22" s="45" t="s">
        <v>66</v>
      </c>
      <c r="B22" s="44" t="s">
        <v>79</v>
      </c>
      <c r="C22" s="44" t="s">
        <v>53</v>
      </c>
      <c r="D22" s="58">
        <v>642000</v>
      </c>
      <c r="E22" s="57">
        <v>321000</v>
      </c>
      <c r="F22" s="47">
        <v>50</v>
      </c>
      <c r="G22" s="5">
        <v>28</v>
      </c>
      <c r="H22" s="17">
        <f t="shared" si="0"/>
        <v>78</v>
      </c>
      <c r="I22" s="12">
        <v>13</v>
      </c>
      <c r="J22" s="12">
        <v>8</v>
      </c>
      <c r="K22" s="12">
        <v>9</v>
      </c>
      <c r="L22" s="12">
        <v>3</v>
      </c>
      <c r="M22" s="12">
        <v>8</v>
      </c>
      <c r="N22" s="12">
        <v>8</v>
      </c>
      <c r="O22" s="12">
        <v>7</v>
      </c>
      <c r="P22" s="13">
        <f t="shared" si="1"/>
        <v>56</v>
      </c>
    </row>
    <row r="23" spans="1:16" ht="14.4" customHeight="1" x14ac:dyDescent="0.25">
      <c r="A23" s="45" t="s">
        <v>67</v>
      </c>
      <c r="B23" s="44" t="s">
        <v>80</v>
      </c>
      <c r="C23" s="44" t="s">
        <v>54</v>
      </c>
      <c r="D23" s="58">
        <v>2273950</v>
      </c>
      <c r="E23" s="57">
        <v>1000000</v>
      </c>
      <c r="F23" s="47" t="s">
        <v>87</v>
      </c>
      <c r="G23" s="5">
        <v>31</v>
      </c>
      <c r="H23" s="17">
        <f t="shared" si="0"/>
        <v>31</v>
      </c>
      <c r="I23" s="12">
        <v>20</v>
      </c>
      <c r="J23" s="12">
        <v>11</v>
      </c>
      <c r="K23" s="12">
        <v>9</v>
      </c>
      <c r="L23" s="12">
        <v>3</v>
      </c>
      <c r="M23" s="12">
        <v>9</v>
      </c>
      <c r="N23" s="12">
        <v>11</v>
      </c>
      <c r="O23" s="12">
        <v>9</v>
      </c>
      <c r="P23" s="13">
        <f t="shared" si="1"/>
        <v>72</v>
      </c>
    </row>
    <row r="24" spans="1:16" ht="14.4" customHeight="1" x14ac:dyDescent="0.25">
      <c r="A24" s="45" t="s">
        <v>68</v>
      </c>
      <c r="B24" s="44" t="s">
        <v>81</v>
      </c>
      <c r="C24" s="44" t="s">
        <v>55</v>
      </c>
      <c r="D24" s="58">
        <v>2270000</v>
      </c>
      <c r="E24" s="57">
        <v>500000</v>
      </c>
      <c r="F24" s="47">
        <v>30</v>
      </c>
      <c r="G24" s="5" t="s">
        <v>87</v>
      </c>
      <c r="H24" s="17">
        <f t="shared" si="0"/>
        <v>30</v>
      </c>
      <c r="I24" s="12">
        <v>13</v>
      </c>
      <c r="J24" s="12">
        <v>9</v>
      </c>
      <c r="K24" s="12">
        <v>9</v>
      </c>
      <c r="L24" s="12">
        <v>3</v>
      </c>
      <c r="M24" s="12">
        <v>6</v>
      </c>
      <c r="N24" s="12">
        <v>10</v>
      </c>
      <c r="O24" s="12">
        <v>6</v>
      </c>
      <c r="P24" s="13">
        <f t="shared" si="1"/>
        <v>56</v>
      </c>
    </row>
    <row r="25" spans="1:16" ht="14.4" customHeight="1" x14ac:dyDescent="0.25">
      <c r="A25" s="45" t="s">
        <v>69</v>
      </c>
      <c r="B25" s="44" t="s">
        <v>38</v>
      </c>
      <c r="C25" s="44" t="s">
        <v>56</v>
      </c>
      <c r="D25" s="58">
        <v>1730000</v>
      </c>
      <c r="E25" s="57">
        <v>800000</v>
      </c>
      <c r="F25" s="47">
        <v>43</v>
      </c>
      <c r="G25" s="5">
        <v>32</v>
      </c>
      <c r="H25" s="17">
        <f t="shared" si="0"/>
        <v>75</v>
      </c>
      <c r="I25" s="12">
        <v>17</v>
      </c>
      <c r="J25" s="12">
        <v>10</v>
      </c>
      <c r="K25" s="12">
        <v>11</v>
      </c>
      <c r="L25" s="12">
        <v>4</v>
      </c>
      <c r="M25" s="12">
        <v>8</v>
      </c>
      <c r="N25" s="12">
        <v>12</v>
      </c>
      <c r="O25" s="12">
        <v>10</v>
      </c>
      <c r="P25" s="13">
        <f t="shared" si="1"/>
        <v>72</v>
      </c>
    </row>
    <row r="26" spans="1:16" ht="14.4" customHeight="1" x14ac:dyDescent="0.25">
      <c r="A26" s="45" t="s">
        <v>70</v>
      </c>
      <c r="B26" s="44" t="s">
        <v>82</v>
      </c>
      <c r="C26" s="44" t="s">
        <v>57</v>
      </c>
      <c r="D26" s="58">
        <v>1784225</v>
      </c>
      <c r="E26" s="57">
        <v>800000</v>
      </c>
      <c r="F26" s="47">
        <v>25</v>
      </c>
      <c r="G26" s="5">
        <v>30</v>
      </c>
      <c r="H26" s="17">
        <f t="shared" si="0"/>
        <v>55</v>
      </c>
      <c r="I26" s="12">
        <v>10</v>
      </c>
      <c r="J26" s="12">
        <v>10</v>
      </c>
      <c r="K26" s="12">
        <v>8</v>
      </c>
      <c r="L26" s="12">
        <v>4</v>
      </c>
      <c r="M26" s="12">
        <v>9</v>
      </c>
      <c r="N26" s="12">
        <v>6</v>
      </c>
      <c r="O26" s="12">
        <v>9</v>
      </c>
      <c r="P26" s="13">
        <f t="shared" si="1"/>
        <v>56</v>
      </c>
    </row>
    <row r="27" spans="1:16" ht="14.4" customHeight="1" x14ac:dyDescent="0.25">
      <c r="A27" s="45" t="s">
        <v>71</v>
      </c>
      <c r="B27" s="44" t="s">
        <v>83</v>
      </c>
      <c r="C27" s="44" t="s">
        <v>58</v>
      </c>
      <c r="D27" s="58">
        <v>2675000</v>
      </c>
      <c r="E27" s="57">
        <v>750000</v>
      </c>
      <c r="F27" s="47">
        <v>55</v>
      </c>
      <c r="G27" s="5">
        <v>35</v>
      </c>
      <c r="H27" s="17">
        <f t="shared" si="0"/>
        <v>90</v>
      </c>
      <c r="I27" s="12">
        <v>19</v>
      </c>
      <c r="J27" s="12">
        <v>12</v>
      </c>
      <c r="K27" s="12">
        <v>11</v>
      </c>
      <c r="L27" s="12">
        <v>5</v>
      </c>
      <c r="M27" s="12">
        <v>8</v>
      </c>
      <c r="N27" s="12">
        <v>11</v>
      </c>
      <c r="O27" s="12">
        <v>7</v>
      </c>
      <c r="P27" s="13">
        <f t="shared" si="1"/>
        <v>73</v>
      </c>
    </row>
    <row r="28" spans="1:16" ht="13.8" customHeight="1" x14ac:dyDescent="0.25">
      <c r="A28" s="45" t="s">
        <v>72</v>
      </c>
      <c r="B28" s="44" t="s">
        <v>84</v>
      </c>
      <c r="C28" s="44" t="s">
        <v>59</v>
      </c>
      <c r="D28" s="58">
        <v>1651058</v>
      </c>
      <c r="E28" s="57">
        <v>825000</v>
      </c>
      <c r="F28" s="47">
        <v>44</v>
      </c>
      <c r="G28" s="5">
        <v>38</v>
      </c>
      <c r="H28" s="17">
        <f t="shared" si="0"/>
        <v>82</v>
      </c>
      <c r="I28" s="12">
        <v>16</v>
      </c>
      <c r="J28" s="12">
        <v>10</v>
      </c>
      <c r="K28" s="12">
        <v>9</v>
      </c>
      <c r="L28" s="12">
        <v>5</v>
      </c>
      <c r="M28" s="12">
        <v>9</v>
      </c>
      <c r="N28" s="12">
        <v>10</v>
      </c>
      <c r="O28" s="12">
        <v>6</v>
      </c>
      <c r="P28" s="13">
        <f t="shared" si="1"/>
        <v>65</v>
      </c>
    </row>
    <row r="29" spans="1:16" ht="14.4" customHeight="1" x14ac:dyDescent="0.25">
      <c r="A29" s="45" t="s">
        <v>73</v>
      </c>
      <c r="B29" s="44" t="s">
        <v>39</v>
      </c>
      <c r="C29" s="44" t="s">
        <v>60</v>
      </c>
      <c r="D29" s="58">
        <v>959000</v>
      </c>
      <c r="E29" s="57">
        <v>550000</v>
      </c>
      <c r="F29" s="31">
        <v>27</v>
      </c>
      <c r="G29" s="32">
        <v>21</v>
      </c>
      <c r="H29" s="33">
        <f t="shared" si="0"/>
        <v>48</v>
      </c>
      <c r="I29" s="34">
        <v>10</v>
      </c>
      <c r="J29" s="34">
        <v>10</v>
      </c>
      <c r="K29" s="34">
        <v>8</v>
      </c>
      <c r="L29" s="34">
        <v>3</v>
      </c>
      <c r="M29" s="34">
        <v>9</v>
      </c>
      <c r="N29" s="34">
        <v>8</v>
      </c>
      <c r="O29" s="34">
        <v>10</v>
      </c>
      <c r="P29" s="35">
        <f t="shared" si="1"/>
        <v>58</v>
      </c>
    </row>
    <row r="30" spans="1:16" ht="14.4" customHeight="1" x14ac:dyDescent="0.25">
      <c r="A30" s="45" t="s">
        <v>74</v>
      </c>
      <c r="B30" s="44" t="s">
        <v>85</v>
      </c>
      <c r="C30" s="44" t="s">
        <v>61</v>
      </c>
      <c r="D30" s="58">
        <v>1964520</v>
      </c>
      <c r="E30" s="57">
        <v>550000</v>
      </c>
      <c r="F30" s="56">
        <v>31</v>
      </c>
      <c r="G30" s="39">
        <v>20</v>
      </c>
      <c r="H30" s="39">
        <f>SUM(F30:G30)</f>
        <v>51</v>
      </c>
      <c r="I30" s="40">
        <v>9</v>
      </c>
      <c r="J30" s="40">
        <v>9</v>
      </c>
      <c r="K30" s="40">
        <v>7</v>
      </c>
      <c r="L30" s="40">
        <v>4</v>
      </c>
      <c r="M30" s="40">
        <v>8</v>
      </c>
      <c r="N30" s="40">
        <v>7</v>
      </c>
      <c r="O30" s="40">
        <v>5</v>
      </c>
      <c r="P30" s="41">
        <f>SUM(I30:O30)</f>
        <v>49</v>
      </c>
    </row>
    <row r="31" spans="1:16" ht="13.8" x14ac:dyDescent="0.3">
      <c r="A31" s="26"/>
      <c r="D31" s="19"/>
      <c r="E31" s="19"/>
      <c r="F31" s="19"/>
      <c r="G31" s="19"/>
      <c r="H31" s="19"/>
      <c r="I31" s="27"/>
      <c r="J31" s="27"/>
      <c r="K31" s="27"/>
      <c r="L31" s="27"/>
      <c r="M31" s="27"/>
      <c r="N31" s="27"/>
      <c r="O31" s="27"/>
      <c r="P31" s="28"/>
    </row>
    <row r="32" spans="1:16" ht="12" x14ac:dyDescent="0.3"/>
  </sheetData>
  <dataValidations count="7">
    <dataValidation type="whole" allowBlank="1" showInputMessage="1" showErrorMessage="1" errorTitle="ZNOVU A LÉPE" error="To je móóóóóóc!!!!" sqref="I18:I31">
      <formula1>0</formula1>
      <formula2>30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  <dataValidation type="whole" showInputMessage="1" showErrorMessage="1" errorTitle="ZNOVU A LÉPE" error="To je móóóóóóc!!!!" sqref="P18:P3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0" zoomScaleNormal="80" workbookViewId="0"/>
  </sheetViews>
  <sheetFormatPr defaultColWidth="9.109375" defaultRowHeight="14.4" x14ac:dyDescent="0.3"/>
  <cols>
    <col min="1" max="1" width="9.33203125" style="1" customWidth="1"/>
    <col min="2" max="2" width="20.109375" style="1" customWidth="1"/>
    <col min="3" max="3" width="28.2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5.5546875" style="1" bestFit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40</v>
      </c>
    </row>
    <row r="2" spans="1:16" ht="12.6" x14ac:dyDescent="0.3">
      <c r="A2" s="1" t="s">
        <v>41</v>
      </c>
      <c r="I2" s="8" t="s">
        <v>32</v>
      </c>
    </row>
    <row r="3" spans="1:16" ht="12.6" x14ac:dyDescent="0.3">
      <c r="A3" s="1" t="s">
        <v>26</v>
      </c>
      <c r="I3" s="9" t="s">
        <v>43</v>
      </c>
    </row>
    <row r="4" spans="1:16" ht="12.6" x14ac:dyDescent="0.3">
      <c r="A4" s="1" t="s">
        <v>42</v>
      </c>
      <c r="I4" s="9" t="s">
        <v>48</v>
      </c>
    </row>
    <row r="5" spans="1:16" ht="12.6" x14ac:dyDescent="0.3">
      <c r="A5" s="1" t="s">
        <v>88</v>
      </c>
      <c r="I5" s="9" t="s">
        <v>44</v>
      </c>
    </row>
    <row r="6" spans="1:16" ht="12.6" x14ac:dyDescent="0.3">
      <c r="A6" s="1" t="s">
        <v>27</v>
      </c>
      <c r="I6" s="9" t="s">
        <v>33</v>
      </c>
    </row>
    <row r="7" spans="1:16" ht="12" x14ac:dyDescent="0.3">
      <c r="I7" s="9" t="s">
        <v>45</v>
      </c>
    </row>
    <row r="8" spans="1:16" ht="12" x14ac:dyDescent="0.3">
      <c r="I8" s="1" t="s">
        <v>46</v>
      </c>
    </row>
    <row r="11" spans="1:16" ht="12" x14ac:dyDescent="0.3">
      <c r="H11" s="1" t="s">
        <v>47</v>
      </c>
    </row>
    <row r="12" spans="1:16" ht="12" x14ac:dyDescent="0.3">
      <c r="H12" s="1" t="s">
        <v>34</v>
      </c>
    </row>
    <row r="13" spans="1:16" ht="12" x14ac:dyDescent="0.3"/>
    <row r="14" spans="1:16" ht="12" x14ac:dyDescent="0.3">
      <c r="H14" s="1" t="s">
        <v>89</v>
      </c>
    </row>
    <row r="15" spans="1:16" ht="11.4" customHeight="1" x14ac:dyDescent="0.3"/>
    <row r="16" spans="1:16" ht="100.8" x14ac:dyDescent="0.3">
      <c r="A16" s="3" t="s">
        <v>0</v>
      </c>
      <c r="B16" s="3" t="s">
        <v>1</v>
      </c>
      <c r="C16" s="3" t="s">
        <v>35</v>
      </c>
      <c r="D16" s="3" t="s">
        <v>22</v>
      </c>
      <c r="E16" s="3" t="s">
        <v>2</v>
      </c>
      <c r="F16" s="3" t="s">
        <v>3</v>
      </c>
      <c r="G16" s="3" t="s">
        <v>4</v>
      </c>
      <c r="H16" s="3" t="s">
        <v>5</v>
      </c>
      <c r="I16" s="15" t="s">
        <v>31</v>
      </c>
      <c r="J16" s="15" t="s">
        <v>23</v>
      </c>
      <c r="K16" s="15" t="s">
        <v>25</v>
      </c>
      <c r="L16" s="15" t="s">
        <v>6</v>
      </c>
      <c r="M16" s="15" t="s">
        <v>7</v>
      </c>
      <c r="N16" s="15" t="s">
        <v>28</v>
      </c>
      <c r="O16" s="15" t="s">
        <v>8</v>
      </c>
      <c r="P16" s="3" t="s">
        <v>9</v>
      </c>
    </row>
    <row r="17" spans="1:16" ht="13.8" x14ac:dyDescent="0.3">
      <c r="A17" s="20"/>
      <c r="B17" s="37"/>
      <c r="C17" s="37"/>
      <c r="D17" s="37"/>
      <c r="E17" s="37"/>
      <c r="F17" s="5"/>
      <c r="G17" s="5"/>
      <c r="H17" s="5"/>
      <c r="I17" s="16" t="s">
        <v>18</v>
      </c>
      <c r="J17" s="4" t="s">
        <v>19</v>
      </c>
      <c r="K17" s="4" t="s">
        <v>19</v>
      </c>
      <c r="L17" s="4" t="s">
        <v>20</v>
      </c>
      <c r="M17" s="4" t="s">
        <v>21</v>
      </c>
      <c r="N17" s="4" t="s">
        <v>19</v>
      </c>
      <c r="O17" s="4" t="s">
        <v>21</v>
      </c>
      <c r="P17" s="5"/>
    </row>
    <row r="18" spans="1:16" ht="14.4" customHeight="1" x14ac:dyDescent="0.25">
      <c r="A18" s="45" t="s">
        <v>63</v>
      </c>
      <c r="B18" s="48" t="s">
        <v>76</v>
      </c>
      <c r="C18" s="44" t="s">
        <v>50</v>
      </c>
      <c r="D18" s="58">
        <v>2630060</v>
      </c>
      <c r="E18" s="57">
        <v>700000</v>
      </c>
      <c r="F18" s="46">
        <v>49</v>
      </c>
      <c r="G18" s="17">
        <v>38</v>
      </c>
      <c r="H18" s="17">
        <f>SUM(F18:G18)</f>
        <v>87</v>
      </c>
      <c r="I18" s="12">
        <v>13</v>
      </c>
      <c r="J18" s="12">
        <v>12</v>
      </c>
      <c r="K18" s="12">
        <v>10</v>
      </c>
      <c r="L18" s="12">
        <v>4</v>
      </c>
      <c r="M18" s="12">
        <v>8</v>
      </c>
      <c r="N18" s="12">
        <v>11</v>
      </c>
      <c r="O18" s="12">
        <v>10</v>
      </c>
      <c r="P18" s="13">
        <f>SUM(I18:O18)</f>
        <v>68</v>
      </c>
    </row>
    <row r="19" spans="1:16" ht="14.4" customHeight="1" x14ac:dyDescent="0.25">
      <c r="A19" s="45" t="s">
        <v>62</v>
      </c>
      <c r="B19" s="43" t="s">
        <v>75</v>
      </c>
      <c r="C19" s="44" t="s">
        <v>49</v>
      </c>
      <c r="D19" s="58">
        <v>1669130</v>
      </c>
      <c r="E19" s="57">
        <v>680000</v>
      </c>
      <c r="F19" s="47">
        <v>60</v>
      </c>
      <c r="G19" s="5">
        <v>35</v>
      </c>
      <c r="H19" s="17">
        <f t="shared" ref="H19:H29" si="0">SUM(F19:G19)</f>
        <v>95</v>
      </c>
      <c r="I19" s="12">
        <v>9</v>
      </c>
      <c r="J19" s="12">
        <v>10</v>
      </c>
      <c r="K19" s="12">
        <v>10</v>
      </c>
      <c r="L19" s="12">
        <v>4</v>
      </c>
      <c r="M19" s="12">
        <v>8</v>
      </c>
      <c r="N19" s="12">
        <v>9</v>
      </c>
      <c r="O19" s="12">
        <v>8</v>
      </c>
      <c r="P19" s="13">
        <f t="shared" ref="P19:P29" si="1">SUM(I19:O19)</f>
        <v>58</v>
      </c>
    </row>
    <row r="20" spans="1:16" ht="14.4" customHeight="1" x14ac:dyDescent="0.25">
      <c r="A20" s="45" t="s">
        <v>64</v>
      </c>
      <c r="B20" s="44" t="s">
        <v>77</v>
      </c>
      <c r="C20" s="44" t="s">
        <v>51</v>
      </c>
      <c r="D20" s="58">
        <v>1028003</v>
      </c>
      <c r="E20" s="57">
        <v>450000</v>
      </c>
      <c r="F20" s="47">
        <v>33</v>
      </c>
      <c r="G20" s="5">
        <v>33</v>
      </c>
      <c r="H20" s="17">
        <f t="shared" si="0"/>
        <v>66</v>
      </c>
      <c r="I20" s="12">
        <v>13</v>
      </c>
      <c r="J20" s="12">
        <v>13</v>
      </c>
      <c r="K20" s="12">
        <v>13</v>
      </c>
      <c r="L20" s="12">
        <v>4</v>
      </c>
      <c r="M20" s="12">
        <v>9</v>
      </c>
      <c r="N20" s="12">
        <v>12</v>
      </c>
      <c r="O20" s="12">
        <v>10</v>
      </c>
      <c r="P20" s="13">
        <f t="shared" si="1"/>
        <v>74</v>
      </c>
    </row>
    <row r="21" spans="1:16" ht="14.4" customHeight="1" x14ac:dyDescent="0.25">
      <c r="A21" s="45" t="s">
        <v>65</v>
      </c>
      <c r="B21" s="44" t="s">
        <v>78</v>
      </c>
      <c r="C21" s="44" t="s">
        <v>52</v>
      </c>
      <c r="D21" s="58">
        <v>2224937</v>
      </c>
      <c r="E21" s="57">
        <v>800000</v>
      </c>
      <c r="F21" s="47">
        <v>60</v>
      </c>
      <c r="G21" s="5">
        <v>34</v>
      </c>
      <c r="H21" s="17">
        <f t="shared" si="0"/>
        <v>94</v>
      </c>
      <c r="I21" s="12">
        <v>20</v>
      </c>
      <c r="J21" s="12">
        <v>14</v>
      </c>
      <c r="K21" s="12">
        <v>10</v>
      </c>
      <c r="L21" s="12">
        <v>5</v>
      </c>
      <c r="M21" s="12">
        <v>9</v>
      </c>
      <c r="N21" s="12">
        <v>13</v>
      </c>
      <c r="O21" s="12">
        <v>9</v>
      </c>
      <c r="P21" s="13">
        <f t="shared" si="1"/>
        <v>80</v>
      </c>
    </row>
    <row r="22" spans="1:16" ht="14.4" customHeight="1" x14ac:dyDescent="0.25">
      <c r="A22" s="45" t="s">
        <v>66</v>
      </c>
      <c r="B22" s="44" t="s">
        <v>79</v>
      </c>
      <c r="C22" s="44" t="s">
        <v>53</v>
      </c>
      <c r="D22" s="58">
        <v>642000</v>
      </c>
      <c r="E22" s="57">
        <v>321000</v>
      </c>
      <c r="F22" s="47">
        <v>50</v>
      </c>
      <c r="G22" s="5">
        <v>28</v>
      </c>
      <c r="H22" s="17">
        <f t="shared" si="0"/>
        <v>78</v>
      </c>
      <c r="I22" s="12">
        <v>12</v>
      </c>
      <c r="J22" s="12">
        <v>12</v>
      </c>
      <c r="K22" s="12">
        <v>8</v>
      </c>
      <c r="L22" s="12">
        <v>3</v>
      </c>
      <c r="M22" s="12">
        <v>8</v>
      </c>
      <c r="N22" s="12">
        <v>8</v>
      </c>
      <c r="O22" s="12">
        <v>9</v>
      </c>
      <c r="P22" s="13">
        <f t="shared" si="1"/>
        <v>60</v>
      </c>
    </row>
    <row r="23" spans="1:16" ht="14.4" customHeight="1" x14ac:dyDescent="0.25">
      <c r="A23" s="45" t="s">
        <v>67</v>
      </c>
      <c r="B23" s="44" t="s">
        <v>80</v>
      </c>
      <c r="C23" s="44" t="s">
        <v>54</v>
      </c>
      <c r="D23" s="58">
        <v>2273950</v>
      </c>
      <c r="E23" s="57">
        <v>1000000</v>
      </c>
      <c r="F23" s="47" t="s">
        <v>87</v>
      </c>
      <c r="G23" s="5">
        <v>31</v>
      </c>
      <c r="H23" s="17">
        <f t="shared" si="0"/>
        <v>31</v>
      </c>
      <c r="I23" s="12">
        <v>20</v>
      </c>
      <c r="J23" s="12">
        <v>15</v>
      </c>
      <c r="K23" s="12">
        <v>11</v>
      </c>
      <c r="L23" s="12">
        <v>2</v>
      </c>
      <c r="M23" s="12">
        <v>9</v>
      </c>
      <c r="N23" s="12">
        <v>10</v>
      </c>
      <c r="O23" s="12">
        <v>10</v>
      </c>
      <c r="P23" s="13">
        <f t="shared" si="1"/>
        <v>77</v>
      </c>
    </row>
    <row r="24" spans="1:16" ht="14.4" customHeight="1" x14ac:dyDescent="0.25">
      <c r="A24" s="45" t="s">
        <v>68</v>
      </c>
      <c r="B24" s="44" t="s">
        <v>81</v>
      </c>
      <c r="C24" s="44" t="s">
        <v>55</v>
      </c>
      <c r="D24" s="58">
        <v>2270000</v>
      </c>
      <c r="E24" s="57">
        <v>500000</v>
      </c>
      <c r="F24" s="47">
        <v>30</v>
      </c>
      <c r="G24" s="5" t="s">
        <v>87</v>
      </c>
      <c r="H24" s="17">
        <f t="shared" si="0"/>
        <v>30</v>
      </c>
      <c r="I24" s="12">
        <v>15</v>
      </c>
      <c r="J24" s="12">
        <v>9</v>
      </c>
      <c r="K24" s="12">
        <v>14</v>
      </c>
      <c r="L24" s="12">
        <v>3</v>
      </c>
      <c r="M24" s="12">
        <v>6</v>
      </c>
      <c r="N24" s="12">
        <v>7</v>
      </c>
      <c r="O24" s="12">
        <v>6</v>
      </c>
      <c r="P24" s="13">
        <f t="shared" si="1"/>
        <v>60</v>
      </c>
    </row>
    <row r="25" spans="1:16" ht="14.4" customHeight="1" x14ac:dyDescent="0.25">
      <c r="A25" s="45" t="s">
        <v>69</v>
      </c>
      <c r="B25" s="44" t="s">
        <v>38</v>
      </c>
      <c r="C25" s="44" t="s">
        <v>56</v>
      </c>
      <c r="D25" s="58">
        <v>1730000</v>
      </c>
      <c r="E25" s="57">
        <v>800000</v>
      </c>
      <c r="F25" s="47">
        <v>43</v>
      </c>
      <c r="G25" s="5">
        <v>32</v>
      </c>
      <c r="H25" s="17">
        <f t="shared" si="0"/>
        <v>75</v>
      </c>
      <c r="I25" s="12">
        <v>16</v>
      </c>
      <c r="J25" s="12">
        <v>13</v>
      </c>
      <c r="K25" s="12">
        <v>11</v>
      </c>
      <c r="L25" s="12">
        <v>4</v>
      </c>
      <c r="M25" s="12">
        <v>10</v>
      </c>
      <c r="N25" s="12">
        <v>12</v>
      </c>
      <c r="O25" s="12">
        <v>10</v>
      </c>
      <c r="P25" s="13">
        <f t="shared" si="1"/>
        <v>76</v>
      </c>
    </row>
    <row r="26" spans="1:16" ht="14.4" customHeight="1" x14ac:dyDescent="0.25">
      <c r="A26" s="45" t="s">
        <v>70</v>
      </c>
      <c r="B26" s="44" t="s">
        <v>82</v>
      </c>
      <c r="C26" s="44" t="s">
        <v>57</v>
      </c>
      <c r="D26" s="58">
        <v>1784225</v>
      </c>
      <c r="E26" s="57">
        <v>800000</v>
      </c>
      <c r="F26" s="47">
        <v>25</v>
      </c>
      <c r="G26" s="5">
        <v>30</v>
      </c>
      <c r="H26" s="17">
        <f t="shared" si="0"/>
        <v>55</v>
      </c>
      <c r="I26" s="12">
        <v>15</v>
      </c>
      <c r="J26" s="12">
        <v>11</v>
      </c>
      <c r="K26" s="12">
        <v>10</v>
      </c>
      <c r="L26" s="12">
        <v>5</v>
      </c>
      <c r="M26" s="12">
        <v>9</v>
      </c>
      <c r="N26" s="12">
        <v>13</v>
      </c>
      <c r="O26" s="12">
        <v>9</v>
      </c>
      <c r="P26" s="13">
        <f t="shared" si="1"/>
        <v>72</v>
      </c>
    </row>
    <row r="27" spans="1:16" ht="14.4" customHeight="1" x14ac:dyDescent="0.25">
      <c r="A27" s="45" t="s">
        <v>71</v>
      </c>
      <c r="B27" s="44" t="s">
        <v>83</v>
      </c>
      <c r="C27" s="44" t="s">
        <v>58</v>
      </c>
      <c r="D27" s="58">
        <v>2675000</v>
      </c>
      <c r="E27" s="57">
        <v>750000</v>
      </c>
      <c r="F27" s="47">
        <v>55</v>
      </c>
      <c r="G27" s="5">
        <v>35</v>
      </c>
      <c r="H27" s="17">
        <f t="shared" si="0"/>
        <v>90</v>
      </c>
      <c r="I27" s="12">
        <v>15</v>
      </c>
      <c r="J27" s="12">
        <v>12</v>
      </c>
      <c r="K27" s="12">
        <v>15</v>
      </c>
      <c r="L27" s="12">
        <v>4</v>
      </c>
      <c r="M27" s="12">
        <v>9</v>
      </c>
      <c r="N27" s="12">
        <v>9</v>
      </c>
      <c r="O27" s="12">
        <v>9</v>
      </c>
      <c r="P27" s="13">
        <f t="shared" si="1"/>
        <v>73</v>
      </c>
    </row>
    <row r="28" spans="1:16" ht="13.8" customHeight="1" x14ac:dyDescent="0.25">
      <c r="A28" s="45" t="s">
        <v>72</v>
      </c>
      <c r="B28" s="44" t="s">
        <v>84</v>
      </c>
      <c r="C28" s="44" t="s">
        <v>59</v>
      </c>
      <c r="D28" s="58">
        <v>1651058</v>
      </c>
      <c r="E28" s="57">
        <v>825000</v>
      </c>
      <c r="F28" s="47">
        <v>44</v>
      </c>
      <c r="G28" s="5">
        <v>38</v>
      </c>
      <c r="H28" s="17">
        <f t="shared" si="0"/>
        <v>82</v>
      </c>
      <c r="I28" s="12">
        <v>20</v>
      </c>
      <c r="J28" s="12">
        <v>12</v>
      </c>
      <c r="K28" s="12">
        <v>12</v>
      </c>
      <c r="L28" s="12">
        <v>5</v>
      </c>
      <c r="M28" s="12">
        <v>9</v>
      </c>
      <c r="N28" s="12">
        <v>9</v>
      </c>
      <c r="O28" s="12">
        <v>7</v>
      </c>
      <c r="P28" s="13">
        <f t="shared" si="1"/>
        <v>74</v>
      </c>
    </row>
    <row r="29" spans="1:16" ht="14.4" customHeight="1" x14ac:dyDescent="0.25">
      <c r="A29" s="45" t="s">
        <v>73</v>
      </c>
      <c r="B29" s="44" t="s">
        <v>39</v>
      </c>
      <c r="C29" s="44" t="s">
        <v>60</v>
      </c>
      <c r="D29" s="58">
        <v>959000</v>
      </c>
      <c r="E29" s="57">
        <v>550000</v>
      </c>
      <c r="F29" s="31">
        <v>27</v>
      </c>
      <c r="G29" s="32">
        <v>21</v>
      </c>
      <c r="H29" s="33">
        <f t="shared" si="0"/>
        <v>48</v>
      </c>
      <c r="I29" s="34">
        <v>12</v>
      </c>
      <c r="J29" s="34">
        <v>10</v>
      </c>
      <c r="K29" s="34">
        <v>10</v>
      </c>
      <c r="L29" s="34">
        <v>4</v>
      </c>
      <c r="M29" s="34">
        <v>9</v>
      </c>
      <c r="N29" s="34">
        <v>11</v>
      </c>
      <c r="O29" s="34">
        <v>10</v>
      </c>
      <c r="P29" s="35">
        <f t="shared" si="1"/>
        <v>66</v>
      </c>
    </row>
    <row r="30" spans="1:16" ht="14.4" customHeight="1" x14ac:dyDescent="0.25">
      <c r="A30" s="45" t="s">
        <v>74</v>
      </c>
      <c r="B30" s="44" t="s">
        <v>85</v>
      </c>
      <c r="C30" s="44" t="s">
        <v>61</v>
      </c>
      <c r="D30" s="58">
        <v>1964520</v>
      </c>
      <c r="E30" s="57">
        <v>550000</v>
      </c>
      <c r="F30" s="56">
        <v>31</v>
      </c>
      <c r="G30" s="39">
        <v>20</v>
      </c>
      <c r="H30" s="39">
        <f>SUM(F30:G30)</f>
        <v>51</v>
      </c>
      <c r="I30" s="40">
        <v>9</v>
      </c>
      <c r="J30" s="40">
        <v>10</v>
      </c>
      <c r="K30" s="40">
        <v>9</v>
      </c>
      <c r="L30" s="40">
        <v>4</v>
      </c>
      <c r="M30" s="40">
        <v>8</v>
      </c>
      <c r="N30" s="40">
        <v>7</v>
      </c>
      <c r="O30" s="40">
        <v>5</v>
      </c>
      <c r="P30" s="41">
        <f>SUM(I30:O30)</f>
        <v>52</v>
      </c>
    </row>
    <row r="31" spans="1:16" ht="13.8" x14ac:dyDescent="0.3">
      <c r="A31" s="26"/>
      <c r="D31" s="19"/>
      <c r="E31" s="19"/>
      <c r="F31" s="19"/>
      <c r="G31" s="19"/>
      <c r="H31" s="19"/>
      <c r="I31" s="27"/>
      <c r="J31" s="27"/>
      <c r="K31" s="27"/>
      <c r="L31" s="27"/>
      <c r="M31" s="27"/>
      <c r="N31" s="27"/>
      <c r="O31" s="27"/>
      <c r="P31" s="28"/>
    </row>
    <row r="32" spans="1:16" ht="12" x14ac:dyDescent="0.3"/>
  </sheetData>
  <dataValidations count="7">
    <dataValidation type="whole" allowBlank="1" showInputMessage="1" showErrorMessage="1" errorTitle="ZNOVU A LÉPE" error="To je móóóóóóc!!!!" sqref="I18:I31">
      <formula1>0</formula1>
      <formula2>30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  <dataValidation type="whole" showInputMessage="1" showErrorMessage="1" errorTitle="ZNOVU A LÉPE" error="To je móóóóóóc!!!!" sqref="P18:P3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0" zoomScaleNormal="80" workbookViewId="0"/>
  </sheetViews>
  <sheetFormatPr defaultColWidth="9.109375" defaultRowHeight="14.4" x14ac:dyDescent="0.3"/>
  <cols>
    <col min="1" max="1" width="9.33203125" style="1" customWidth="1"/>
    <col min="2" max="2" width="20.109375" style="1" customWidth="1"/>
    <col min="3" max="3" width="28.21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5.5546875" style="1" bestFit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40</v>
      </c>
    </row>
    <row r="2" spans="1:16" ht="12.6" x14ac:dyDescent="0.3">
      <c r="A2" s="1" t="s">
        <v>41</v>
      </c>
      <c r="I2" s="8" t="s">
        <v>32</v>
      </c>
    </row>
    <row r="3" spans="1:16" ht="12.6" x14ac:dyDescent="0.3">
      <c r="A3" s="1" t="s">
        <v>26</v>
      </c>
      <c r="I3" s="9" t="s">
        <v>43</v>
      </c>
    </row>
    <row r="4" spans="1:16" ht="12.6" x14ac:dyDescent="0.3">
      <c r="A4" s="1" t="s">
        <v>42</v>
      </c>
      <c r="I4" s="9" t="s">
        <v>48</v>
      </c>
    </row>
    <row r="5" spans="1:16" ht="12.6" x14ac:dyDescent="0.3">
      <c r="A5" s="1" t="s">
        <v>88</v>
      </c>
      <c r="I5" s="9" t="s">
        <v>44</v>
      </c>
    </row>
    <row r="6" spans="1:16" ht="12.6" x14ac:dyDescent="0.3">
      <c r="A6" s="1" t="s">
        <v>27</v>
      </c>
      <c r="I6" s="9" t="s">
        <v>33</v>
      </c>
    </row>
    <row r="7" spans="1:16" ht="12" x14ac:dyDescent="0.3">
      <c r="I7" s="9" t="s">
        <v>45</v>
      </c>
    </row>
    <row r="8" spans="1:16" ht="12" x14ac:dyDescent="0.3">
      <c r="I8" s="1" t="s">
        <v>46</v>
      </c>
    </row>
    <row r="11" spans="1:16" ht="12" x14ac:dyDescent="0.3">
      <c r="H11" s="1" t="s">
        <v>47</v>
      </c>
    </row>
    <row r="12" spans="1:16" ht="12" x14ac:dyDescent="0.3">
      <c r="H12" s="1" t="s">
        <v>34</v>
      </c>
    </row>
    <row r="13" spans="1:16" ht="12" x14ac:dyDescent="0.3"/>
    <row r="14" spans="1:16" ht="12" x14ac:dyDescent="0.3">
      <c r="H14" s="1" t="s">
        <v>89</v>
      </c>
    </row>
    <row r="15" spans="1:16" ht="11.4" customHeight="1" x14ac:dyDescent="0.3"/>
    <row r="16" spans="1:16" ht="100.8" x14ac:dyDescent="0.3">
      <c r="A16" s="3" t="s">
        <v>0</v>
      </c>
      <c r="B16" s="3" t="s">
        <v>1</v>
      </c>
      <c r="C16" s="3" t="s">
        <v>35</v>
      </c>
      <c r="D16" s="3" t="s">
        <v>22</v>
      </c>
      <c r="E16" s="3" t="s">
        <v>2</v>
      </c>
      <c r="F16" s="3" t="s">
        <v>3</v>
      </c>
      <c r="G16" s="3" t="s">
        <v>4</v>
      </c>
      <c r="H16" s="3" t="s">
        <v>5</v>
      </c>
      <c r="I16" s="15" t="s">
        <v>31</v>
      </c>
      <c r="J16" s="15" t="s">
        <v>23</v>
      </c>
      <c r="K16" s="15" t="s">
        <v>25</v>
      </c>
      <c r="L16" s="15" t="s">
        <v>6</v>
      </c>
      <c r="M16" s="15" t="s">
        <v>7</v>
      </c>
      <c r="N16" s="15" t="s">
        <v>28</v>
      </c>
      <c r="O16" s="15" t="s">
        <v>8</v>
      </c>
      <c r="P16" s="3" t="s">
        <v>9</v>
      </c>
    </row>
    <row r="17" spans="1:16" ht="13.8" x14ac:dyDescent="0.3">
      <c r="A17" s="20"/>
      <c r="B17" s="37"/>
      <c r="C17" s="37"/>
      <c r="D17" s="37"/>
      <c r="E17" s="37"/>
      <c r="F17" s="5"/>
      <c r="G17" s="5"/>
      <c r="H17" s="5"/>
      <c r="I17" s="16" t="s">
        <v>18</v>
      </c>
      <c r="J17" s="4" t="s">
        <v>19</v>
      </c>
      <c r="K17" s="4" t="s">
        <v>19</v>
      </c>
      <c r="L17" s="4" t="s">
        <v>20</v>
      </c>
      <c r="M17" s="4" t="s">
        <v>21</v>
      </c>
      <c r="N17" s="4" t="s">
        <v>19</v>
      </c>
      <c r="O17" s="4" t="s">
        <v>21</v>
      </c>
      <c r="P17" s="5"/>
    </row>
    <row r="18" spans="1:16" ht="14.4" customHeight="1" x14ac:dyDescent="0.25">
      <c r="A18" s="45" t="s">
        <v>63</v>
      </c>
      <c r="B18" s="48" t="s">
        <v>76</v>
      </c>
      <c r="C18" s="44" t="s">
        <v>50</v>
      </c>
      <c r="D18" s="58">
        <v>2630060</v>
      </c>
      <c r="E18" s="57">
        <v>700000</v>
      </c>
      <c r="F18" s="46">
        <v>49</v>
      </c>
      <c r="G18" s="17">
        <v>38</v>
      </c>
      <c r="H18" s="17">
        <f>SUM(F18:G18)</f>
        <v>87</v>
      </c>
      <c r="I18" s="12">
        <v>12</v>
      </c>
      <c r="J18" s="12">
        <v>8</v>
      </c>
      <c r="K18" s="12">
        <v>8</v>
      </c>
      <c r="L18" s="12">
        <v>5</v>
      </c>
      <c r="M18" s="12">
        <v>10</v>
      </c>
      <c r="N18" s="12">
        <v>11</v>
      </c>
      <c r="O18" s="12">
        <v>9</v>
      </c>
      <c r="P18" s="13">
        <f>SUM(I18:O18)</f>
        <v>63</v>
      </c>
    </row>
    <row r="19" spans="1:16" ht="14.4" customHeight="1" x14ac:dyDescent="0.25">
      <c r="A19" s="45" t="s">
        <v>62</v>
      </c>
      <c r="B19" s="43" t="s">
        <v>75</v>
      </c>
      <c r="C19" s="44" t="s">
        <v>49</v>
      </c>
      <c r="D19" s="58">
        <v>1669130</v>
      </c>
      <c r="E19" s="57">
        <v>680000</v>
      </c>
      <c r="F19" s="47">
        <v>60</v>
      </c>
      <c r="G19" s="5">
        <v>35</v>
      </c>
      <c r="H19" s="17">
        <f t="shared" ref="H19:H29" si="0">SUM(F19:G19)</f>
        <v>95</v>
      </c>
      <c r="I19" s="12">
        <v>12</v>
      </c>
      <c r="J19" s="12">
        <v>10</v>
      </c>
      <c r="K19" s="12">
        <v>7</v>
      </c>
      <c r="L19" s="12">
        <v>3</v>
      </c>
      <c r="M19" s="12">
        <v>8</v>
      </c>
      <c r="N19" s="12">
        <v>10</v>
      </c>
      <c r="O19" s="12">
        <v>8</v>
      </c>
      <c r="P19" s="13">
        <f t="shared" ref="P19:P29" si="1">SUM(I19:O19)</f>
        <v>58</v>
      </c>
    </row>
    <row r="20" spans="1:16" ht="14.4" customHeight="1" x14ac:dyDescent="0.25">
      <c r="A20" s="45" t="s">
        <v>64</v>
      </c>
      <c r="B20" s="44" t="s">
        <v>77</v>
      </c>
      <c r="C20" s="44" t="s">
        <v>51</v>
      </c>
      <c r="D20" s="58">
        <v>1028003</v>
      </c>
      <c r="E20" s="57">
        <v>450000</v>
      </c>
      <c r="F20" s="47">
        <v>33</v>
      </c>
      <c r="G20" s="5">
        <v>33</v>
      </c>
      <c r="H20" s="17">
        <f t="shared" si="0"/>
        <v>66</v>
      </c>
      <c r="I20" s="12">
        <v>12</v>
      </c>
      <c r="J20" s="12">
        <v>12</v>
      </c>
      <c r="K20" s="12">
        <v>7</v>
      </c>
      <c r="L20" s="12">
        <v>4</v>
      </c>
      <c r="M20" s="12">
        <v>7</v>
      </c>
      <c r="N20" s="12">
        <v>9</v>
      </c>
      <c r="O20" s="12">
        <v>10</v>
      </c>
      <c r="P20" s="13">
        <f t="shared" si="1"/>
        <v>61</v>
      </c>
    </row>
    <row r="21" spans="1:16" ht="14.4" customHeight="1" x14ac:dyDescent="0.25">
      <c r="A21" s="45" t="s">
        <v>65</v>
      </c>
      <c r="B21" s="44" t="s">
        <v>78</v>
      </c>
      <c r="C21" s="44" t="s">
        <v>52</v>
      </c>
      <c r="D21" s="58">
        <v>2224937</v>
      </c>
      <c r="E21" s="57">
        <v>800000</v>
      </c>
      <c r="F21" s="47">
        <v>60</v>
      </c>
      <c r="G21" s="5">
        <v>34</v>
      </c>
      <c r="H21" s="17">
        <f t="shared" si="0"/>
        <v>94</v>
      </c>
      <c r="I21" s="12">
        <v>28</v>
      </c>
      <c r="J21" s="12">
        <v>14</v>
      </c>
      <c r="K21" s="12">
        <v>14</v>
      </c>
      <c r="L21" s="12">
        <v>5</v>
      </c>
      <c r="M21" s="12">
        <v>10</v>
      </c>
      <c r="N21" s="12">
        <v>14</v>
      </c>
      <c r="O21" s="12">
        <v>10</v>
      </c>
      <c r="P21" s="13">
        <f t="shared" si="1"/>
        <v>95</v>
      </c>
    </row>
    <row r="22" spans="1:16" ht="14.4" customHeight="1" x14ac:dyDescent="0.25">
      <c r="A22" s="45" t="s">
        <v>66</v>
      </c>
      <c r="B22" s="44" t="s">
        <v>79</v>
      </c>
      <c r="C22" s="44" t="s">
        <v>53</v>
      </c>
      <c r="D22" s="58">
        <v>642000</v>
      </c>
      <c r="E22" s="57">
        <v>321000</v>
      </c>
      <c r="F22" s="47">
        <v>50</v>
      </c>
      <c r="G22" s="5">
        <v>28</v>
      </c>
      <c r="H22" s="17">
        <f t="shared" si="0"/>
        <v>78</v>
      </c>
      <c r="I22" s="12">
        <v>11</v>
      </c>
      <c r="J22" s="12">
        <v>8</v>
      </c>
      <c r="K22" s="12">
        <v>7</v>
      </c>
      <c r="L22" s="12">
        <v>3</v>
      </c>
      <c r="M22" s="12">
        <v>7</v>
      </c>
      <c r="N22" s="12">
        <v>6</v>
      </c>
      <c r="O22" s="12">
        <v>7</v>
      </c>
      <c r="P22" s="13">
        <f t="shared" si="1"/>
        <v>49</v>
      </c>
    </row>
    <row r="23" spans="1:16" ht="14.4" customHeight="1" x14ac:dyDescent="0.25">
      <c r="A23" s="45" t="s">
        <v>67</v>
      </c>
      <c r="B23" s="44" t="s">
        <v>80</v>
      </c>
      <c r="C23" s="44" t="s">
        <v>54</v>
      </c>
      <c r="D23" s="58">
        <v>2273950</v>
      </c>
      <c r="E23" s="57">
        <v>1000000</v>
      </c>
      <c r="F23" s="47" t="s">
        <v>87</v>
      </c>
      <c r="G23" s="5">
        <v>31</v>
      </c>
      <c r="H23" s="17">
        <f t="shared" si="0"/>
        <v>31</v>
      </c>
      <c r="I23" s="12">
        <v>16</v>
      </c>
      <c r="J23" s="12">
        <v>12</v>
      </c>
      <c r="K23" s="12">
        <v>9</v>
      </c>
      <c r="L23" s="12">
        <v>4</v>
      </c>
      <c r="M23" s="12">
        <v>8</v>
      </c>
      <c r="N23" s="12">
        <v>11</v>
      </c>
      <c r="O23" s="12">
        <v>9</v>
      </c>
      <c r="P23" s="13">
        <f t="shared" si="1"/>
        <v>69</v>
      </c>
    </row>
    <row r="24" spans="1:16" ht="14.4" customHeight="1" x14ac:dyDescent="0.25">
      <c r="A24" s="45" t="s">
        <v>68</v>
      </c>
      <c r="B24" s="44" t="s">
        <v>81</v>
      </c>
      <c r="C24" s="44" t="s">
        <v>55</v>
      </c>
      <c r="D24" s="58">
        <v>2270000</v>
      </c>
      <c r="E24" s="57">
        <v>500000</v>
      </c>
      <c r="F24" s="47">
        <v>30</v>
      </c>
      <c r="G24" s="5" t="s">
        <v>87</v>
      </c>
      <c r="H24" s="17">
        <f t="shared" si="0"/>
        <v>30</v>
      </c>
      <c r="I24" s="12">
        <v>12</v>
      </c>
      <c r="J24" s="12">
        <v>9</v>
      </c>
      <c r="K24" s="12">
        <v>7</v>
      </c>
      <c r="L24" s="12">
        <v>3</v>
      </c>
      <c r="M24" s="12">
        <v>7</v>
      </c>
      <c r="N24" s="12">
        <v>7</v>
      </c>
      <c r="O24" s="12">
        <v>6</v>
      </c>
      <c r="P24" s="13">
        <f t="shared" si="1"/>
        <v>51</v>
      </c>
    </row>
    <row r="25" spans="1:16" ht="14.4" customHeight="1" x14ac:dyDescent="0.25">
      <c r="A25" s="45" t="s">
        <v>69</v>
      </c>
      <c r="B25" s="44" t="s">
        <v>38</v>
      </c>
      <c r="C25" s="44" t="s">
        <v>56</v>
      </c>
      <c r="D25" s="58">
        <v>1730000</v>
      </c>
      <c r="E25" s="57">
        <v>800000</v>
      </c>
      <c r="F25" s="47">
        <v>43</v>
      </c>
      <c r="G25" s="5">
        <v>32</v>
      </c>
      <c r="H25" s="17">
        <f t="shared" si="0"/>
        <v>75</v>
      </c>
      <c r="I25" s="12">
        <v>15</v>
      </c>
      <c r="J25" s="12">
        <v>10</v>
      </c>
      <c r="K25" s="12">
        <v>9</v>
      </c>
      <c r="L25" s="12">
        <v>4</v>
      </c>
      <c r="M25" s="12">
        <v>7</v>
      </c>
      <c r="N25" s="12">
        <v>11</v>
      </c>
      <c r="O25" s="12">
        <v>10</v>
      </c>
      <c r="P25" s="13">
        <f t="shared" si="1"/>
        <v>66</v>
      </c>
    </row>
    <row r="26" spans="1:16" ht="14.4" customHeight="1" x14ac:dyDescent="0.25">
      <c r="A26" s="45" t="s">
        <v>70</v>
      </c>
      <c r="B26" s="44" t="s">
        <v>82</v>
      </c>
      <c r="C26" s="44" t="s">
        <v>57</v>
      </c>
      <c r="D26" s="58">
        <v>1784225</v>
      </c>
      <c r="E26" s="57">
        <v>800000</v>
      </c>
      <c r="F26" s="47">
        <v>25</v>
      </c>
      <c r="G26" s="5">
        <v>30</v>
      </c>
      <c r="H26" s="17">
        <f t="shared" si="0"/>
        <v>55</v>
      </c>
      <c r="I26" s="12">
        <v>10</v>
      </c>
      <c r="J26" s="12">
        <v>10</v>
      </c>
      <c r="K26" s="12">
        <v>8</v>
      </c>
      <c r="L26" s="12">
        <v>4</v>
      </c>
      <c r="M26" s="12">
        <v>9</v>
      </c>
      <c r="N26" s="12">
        <v>12</v>
      </c>
      <c r="O26" s="12">
        <v>9</v>
      </c>
      <c r="P26" s="13">
        <f t="shared" si="1"/>
        <v>62</v>
      </c>
    </row>
    <row r="27" spans="1:16" ht="14.4" customHeight="1" x14ac:dyDescent="0.25">
      <c r="A27" s="45" t="s">
        <v>71</v>
      </c>
      <c r="B27" s="44" t="s">
        <v>83</v>
      </c>
      <c r="C27" s="44" t="s">
        <v>58</v>
      </c>
      <c r="D27" s="58">
        <v>2675000</v>
      </c>
      <c r="E27" s="57">
        <v>750000</v>
      </c>
      <c r="F27" s="47">
        <v>55</v>
      </c>
      <c r="G27" s="5">
        <v>35</v>
      </c>
      <c r="H27" s="17">
        <f t="shared" si="0"/>
        <v>90</v>
      </c>
      <c r="I27" s="12">
        <v>13</v>
      </c>
      <c r="J27" s="12">
        <v>11</v>
      </c>
      <c r="K27" s="12">
        <v>8</v>
      </c>
      <c r="L27" s="12">
        <v>4</v>
      </c>
      <c r="M27" s="12">
        <v>8</v>
      </c>
      <c r="N27" s="12">
        <v>13</v>
      </c>
      <c r="O27" s="12">
        <v>7</v>
      </c>
      <c r="P27" s="13">
        <f t="shared" si="1"/>
        <v>64</v>
      </c>
    </row>
    <row r="28" spans="1:16" ht="13.8" customHeight="1" x14ac:dyDescent="0.25">
      <c r="A28" s="45" t="s">
        <v>72</v>
      </c>
      <c r="B28" s="44" t="s">
        <v>84</v>
      </c>
      <c r="C28" s="44" t="s">
        <v>59</v>
      </c>
      <c r="D28" s="58">
        <v>1651058</v>
      </c>
      <c r="E28" s="57">
        <v>825000</v>
      </c>
      <c r="F28" s="47">
        <v>44</v>
      </c>
      <c r="G28" s="5">
        <v>38</v>
      </c>
      <c r="H28" s="17">
        <f t="shared" si="0"/>
        <v>82</v>
      </c>
      <c r="I28" s="12">
        <v>18</v>
      </c>
      <c r="J28" s="12">
        <v>11</v>
      </c>
      <c r="K28" s="12">
        <v>10</v>
      </c>
      <c r="L28" s="12">
        <v>4</v>
      </c>
      <c r="M28" s="12">
        <v>8</v>
      </c>
      <c r="N28" s="12">
        <v>11</v>
      </c>
      <c r="O28" s="12">
        <v>7</v>
      </c>
      <c r="P28" s="13">
        <f t="shared" si="1"/>
        <v>69</v>
      </c>
    </row>
    <row r="29" spans="1:16" ht="14.4" customHeight="1" x14ac:dyDescent="0.25">
      <c r="A29" s="45" t="s">
        <v>73</v>
      </c>
      <c r="B29" s="44" t="s">
        <v>39</v>
      </c>
      <c r="C29" s="44" t="s">
        <v>60</v>
      </c>
      <c r="D29" s="58">
        <v>959000</v>
      </c>
      <c r="E29" s="57">
        <v>550000</v>
      </c>
      <c r="F29" s="31">
        <v>27</v>
      </c>
      <c r="G29" s="32">
        <v>21</v>
      </c>
      <c r="H29" s="33">
        <f t="shared" si="0"/>
        <v>48</v>
      </c>
      <c r="I29" s="34">
        <v>9</v>
      </c>
      <c r="J29" s="34">
        <v>10</v>
      </c>
      <c r="K29" s="34">
        <v>7</v>
      </c>
      <c r="L29" s="34">
        <v>3</v>
      </c>
      <c r="M29" s="34">
        <v>8</v>
      </c>
      <c r="N29" s="34">
        <v>9</v>
      </c>
      <c r="O29" s="34">
        <v>10</v>
      </c>
      <c r="P29" s="35">
        <f t="shared" si="1"/>
        <v>56</v>
      </c>
    </row>
    <row r="30" spans="1:16" ht="14.4" customHeight="1" x14ac:dyDescent="0.25">
      <c r="A30" s="45" t="s">
        <v>74</v>
      </c>
      <c r="B30" s="44" t="s">
        <v>85</v>
      </c>
      <c r="C30" s="44" t="s">
        <v>61</v>
      </c>
      <c r="D30" s="58">
        <v>1964520</v>
      </c>
      <c r="E30" s="57">
        <v>550000</v>
      </c>
      <c r="F30" s="56">
        <v>31</v>
      </c>
      <c r="G30" s="39">
        <v>20</v>
      </c>
      <c r="H30" s="39">
        <f>SUM(F30:G30)</f>
        <v>51</v>
      </c>
      <c r="I30" s="40">
        <v>8</v>
      </c>
      <c r="J30" s="40">
        <v>8</v>
      </c>
      <c r="K30" s="40">
        <v>5</v>
      </c>
      <c r="L30" s="40">
        <v>4</v>
      </c>
      <c r="M30" s="40">
        <v>8</v>
      </c>
      <c r="N30" s="40">
        <v>6</v>
      </c>
      <c r="O30" s="40">
        <v>5</v>
      </c>
      <c r="P30" s="41">
        <f>SUM(I30:O30)</f>
        <v>44</v>
      </c>
    </row>
    <row r="31" spans="1:16" ht="13.8" x14ac:dyDescent="0.3">
      <c r="A31" s="26"/>
      <c r="D31" s="19"/>
      <c r="E31" s="19"/>
      <c r="F31" s="19"/>
      <c r="G31" s="19"/>
      <c r="H31" s="19"/>
      <c r="I31" s="27"/>
      <c r="J31" s="27"/>
      <c r="K31" s="27"/>
      <c r="L31" s="27"/>
      <c r="M31" s="27"/>
      <c r="N31" s="27"/>
      <c r="O31" s="27"/>
      <c r="P31" s="28"/>
    </row>
    <row r="32" spans="1:16" ht="12" x14ac:dyDescent="0.3"/>
  </sheetData>
  <dataValidations count="7">
    <dataValidation type="whole" allowBlank="1" showInputMessage="1" showErrorMessage="1" errorTitle="ZNOVU A LÉPE" error="To je móóóóóóc!!!!" sqref="I18:I31">
      <formula1>0</formula1>
      <formula2>30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  <dataValidation type="whole" showInputMessage="1" showErrorMessage="1" errorTitle="ZNOVU A LÉPE" error="To je móóóóóóc!!!!" sqref="P18:P31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vyvoj</vt:lpstr>
      <vt:lpstr>IH</vt:lpstr>
      <vt:lpstr>JK</vt:lpstr>
      <vt:lpstr>LD</vt:lpstr>
      <vt:lpstr>PB</vt:lpstr>
      <vt:lpstr>PM</vt:lpstr>
      <vt:lpstr>RN</vt:lpstr>
      <vt:lpstr>SG</vt:lpstr>
      <vt:lpstr>ZK</vt:lpstr>
      <vt:lpstr>vyvoj!Oblast_tisku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2014-06-30T13:47:30Z</cp:lastPrinted>
  <dcterms:created xsi:type="dcterms:W3CDTF">2013-12-06T22:03:05Z</dcterms:created>
  <dcterms:modified xsi:type="dcterms:W3CDTF">2017-08-28T12:21:39Z</dcterms:modified>
</cp:coreProperties>
</file>